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3"/>
  </bookViews>
  <sheets>
    <sheet name="Celkový Krycí list rozpočtu" sheetId="1" state="visible" r:id="rId2"/>
    <sheet name="Celk. Rekapitulácia objek" sheetId="2" state="visible" r:id="rId3"/>
    <sheet name="Krycí list rozpočtu1" sheetId="3" state="visible" r:id="rId4"/>
    <sheet name="Rozpočet1" sheetId="4" state="visible" r:id="rId5"/>
    <sheet name="Krycí list rozpočtu2" sheetId="5" state="visible" r:id="rId6"/>
    <sheet name="Rozpočet2" sheetId="6" state="visible" r:id="rId7"/>
    <sheet name="Krycí list rozpočtu3" sheetId="7" state="visible" r:id="rId8"/>
    <sheet name="Rozpočet3" sheetId="8" state="visible" r:id="rId9"/>
    <sheet name="Krycí list rozpočtu4" sheetId="9" state="visible" r:id="rId10"/>
    <sheet name="Rozpočet4" sheetId="10" state="visible" r:id="rId11"/>
    <sheet name="Krycí list rozpočtu5" sheetId="11" state="visible" r:id="rId12"/>
    <sheet name="Rozpočet5" sheetId="12" state="visible" r:id="rId13"/>
    <sheet name="Krycí list rozpočtu6" sheetId="13" state="visible" r:id="rId14"/>
    <sheet name="Rozpočet6" sheetId="14" state="visible" r:id="rId15"/>
    <sheet name="Krycí list rozpočtu7" sheetId="15" state="visible" r:id="rId16"/>
    <sheet name="Rozpočet7" sheetId="16" state="visible" r:id="rId17"/>
  </sheets>
  <definedNames>
    <definedName function="false" hidden="false" localSheetId="1" name="_xlnm.Print_Titles" vbProcedure="false">'Celk. Rekapitulácia objek'!$1:$9</definedName>
    <definedName function="false" hidden="false" localSheetId="0" name="_xlnm.Print_Titles" vbProcedure="false">'Celkový Krycí list rozpočtu'!$1:$3</definedName>
    <definedName function="false" hidden="false" localSheetId="4" name="_xlnm.Print_Titles" vbProcedure="false">'Krycí list rozpočtu2'!$1:$3</definedName>
    <definedName function="false" hidden="false" localSheetId="6" name="_xlnm.Print_Titles" vbProcedure="false">'Krycí list rozpočtu3'!$1:$3</definedName>
    <definedName function="false" hidden="false" localSheetId="8" name="_xlnm.Print_Titles" vbProcedure="false">'Krycí list rozpočtu4'!$1:$3</definedName>
    <definedName function="false" hidden="false" localSheetId="10" name="_xlnm.Print_Titles" vbProcedure="false">'Krycí list rozpočtu5'!$1:$3</definedName>
    <definedName function="false" hidden="false" localSheetId="12" name="_xlnm.Print_Titles" vbProcedure="false">'Krycí list rozpočtu6'!$1:$3</definedName>
    <definedName function="false" hidden="false" localSheetId="14" name="_xlnm.Print_Titles" vbProcedure="false">'Krycí list rozpočtu7'!$1:$3</definedName>
    <definedName function="false" hidden="false" localSheetId="5" name="_xlnm.Print_Titles" vbProcedure="false">Rozpočet2!$10:$12</definedName>
    <definedName function="false" hidden="false" localSheetId="7" name="_xlnm.Print_Titles" vbProcedure="false">Rozpočet3!$10:$12</definedName>
    <definedName function="false" hidden="false" localSheetId="9" name="_xlnm.Print_Titles" vbProcedure="false">Rozpočet4!$10:$12</definedName>
    <definedName function="false" hidden="false" localSheetId="11" name="_xlnm.Print_Titles" vbProcedure="false">Rozpočet5!$10:$12</definedName>
    <definedName function="false" hidden="false" localSheetId="13" name="_xlnm.Print_Titles" vbProcedure="false">Rozpočet6!$10:$12</definedName>
    <definedName function="false" hidden="false" localSheetId="15" name="_xlnm.Print_Titles" vbProcedure="false">Rozpočet7!$10:$12</definedName>
    <definedName function="false" hidden="false" localSheetId="0" name="Excel_BuiltIn_Print_Titles" vbProcedure="false">'Celkový Krycí list rozpočtu'!$1:$3</definedName>
    <definedName function="false" hidden="false" localSheetId="1" name="Excel_BuiltIn_Print_Titles" vbProcedure="false">'Celk. Rekapitulácia objek'!$1:$9</definedName>
    <definedName function="false" hidden="false" localSheetId="4" name="Excel_BuiltIn_Print_Titles" vbProcedure="false">'Krycí list rozpočtu2'!$1:$3</definedName>
    <definedName function="false" hidden="false" localSheetId="5" name="Excel_BuiltIn_Print_Titles" vbProcedure="false">Rozpočet2!$10:$12</definedName>
    <definedName function="false" hidden="false" localSheetId="6" name="Excel_BuiltIn_Print_Titles" vbProcedure="false">'Krycí list rozpočtu3'!$1:$3</definedName>
    <definedName function="false" hidden="false" localSheetId="7" name="Excel_BuiltIn_Print_Titles" vbProcedure="false">Rozpočet3!$10:$12</definedName>
    <definedName function="false" hidden="false" localSheetId="8" name="Excel_BuiltIn_Print_Titles" vbProcedure="false">'Krycí list rozpočtu4'!$1:$3</definedName>
    <definedName function="false" hidden="false" localSheetId="9" name="Excel_BuiltIn_Print_Titles" vbProcedure="false">Rozpočet4!$10:$12</definedName>
    <definedName function="false" hidden="false" localSheetId="10" name="Excel_BuiltIn_Print_Titles" vbProcedure="false">'Krycí list rozpočtu5'!$1:$3</definedName>
    <definedName function="false" hidden="false" localSheetId="11" name="Excel_BuiltIn_Print_Titles" vbProcedure="false">Rozpočet5!$10:$12</definedName>
    <definedName function="false" hidden="false" localSheetId="12" name="Excel_BuiltIn_Print_Titles" vbProcedure="false">'Krycí list rozpočtu6'!$1:$3</definedName>
    <definedName function="false" hidden="false" localSheetId="13" name="Excel_BuiltIn_Print_Titles" vbProcedure="false">Rozpočet6!$10:$12</definedName>
    <definedName function="false" hidden="false" localSheetId="14" name="Excel_BuiltIn_Print_Titles" vbProcedure="false">'Krycí list rozpočtu7'!$1:$3</definedName>
    <definedName function="false" hidden="false" localSheetId="15" name="Excel_BuiltIn_Print_Titles" vbProcedure="false">Rozpočet7!$10:$12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<sst xmlns="http://schemas.openxmlformats.org/spreadsheetml/2006/main" count="1589" uniqueCount="397">
  <si>
    <t xml:space="preserve">KRYCÍ LIST ROZPOČTU</t>
  </si>
  <si>
    <t xml:space="preserve">Názov stavby</t>
  </si>
  <si>
    <t xml:space="preserve">ZŠ Pohraničná - Oprava prístavby</t>
  </si>
  <si>
    <t xml:space="preserve">JKSO</t>
  </si>
  <si>
    <t xml:space="preserve">EČO</t>
  </si>
  <si>
    <t xml:space="preserve">Miesto</t>
  </si>
  <si>
    <t xml:space="preserve">Komárno</t>
  </si>
  <si>
    <t xml:space="preserve">IČO</t>
  </si>
  <si>
    <t xml:space="preserve">IČ DPH</t>
  </si>
  <si>
    <t xml:space="preserve">Objednávateľ</t>
  </si>
  <si>
    <t xml:space="preserve">ZŠ Pohraničná, Komárno</t>
  </si>
  <si>
    <t xml:space="preserve">Projektant</t>
  </si>
  <si>
    <t xml:space="preserve">Zhotoviteľ</t>
  </si>
  <si>
    <t xml:space="preserve">Spracoval</t>
  </si>
  <si>
    <t xml:space="preserve">Rozpočet číslo</t>
  </si>
  <si>
    <t xml:space="preserve">Dňa</t>
  </si>
  <si>
    <t xml:space="preserve">Položiek</t>
  </si>
  <si>
    <t xml:space="preserve">CPV</t>
  </si>
  <si>
    <t xml:space="preserve">CPA</t>
  </si>
  <si>
    <t xml:space="preserve"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</si>
  <si>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</si>
  <si>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</si>
  <si>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</si>
  <si>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</si>
  <si>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</si>
  <si>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</si>
  <si>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 xml:space="preserve">EUR</t>
  </si>
  <si>
    <t xml:space="preserve">A</t>
  </si>
  <si>
    <t xml:space="preserve">Základné rozp. náklady</t>
  </si>
  <si>
    <t xml:space="preserve">B</t>
  </si>
  <si>
    <t xml:space="preserve">Doplnkové náklady</t>
  </si>
  <si>
    <t xml:space="preserve">C</t>
  </si>
  <si>
    <t xml:space="preserve">Vedľajšie rozpočtové náklady</t>
  </si>
  <si>
    <t xml:space="preserve">1</t>
  </si>
  <si>
    <t xml:space="preserve">HSV</t>
  </si>
  <si>
    <t xml:space="preserve">Dodávky</t>
  </si>
  <si>
    <t xml:space="preserve">8</t>
  </si>
  <si>
    <t xml:space="preserve">Práce nadčas</t>
  </si>
  <si>
    <t xml:space="preserve">13</t>
  </si>
  <si>
    <t xml:space="preserve">GZS   </t>
  </si>
  <si>
    <t xml:space="preserve">2</t>
  </si>
  <si>
    <t xml:space="preserve">Montáž</t>
  </si>
  <si>
    <t xml:space="preserve">9</t>
  </si>
  <si>
    <t xml:space="preserve">Bez pevnej podl.</t>
  </si>
  <si>
    <t xml:space="preserve">14</t>
  </si>
  <si>
    <t xml:space="preserve">VRN 2   </t>
  </si>
  <si>
    <t xml:space="preserve">3</t>
  </si>
  <si>
    <t xml:space="preserve">PSV</t>
  </si>
  <si>
    <t xml:space="preserve">10</t>
  </si>
  <si>
    <t xml:space="preserve">Kultúrna pamiatka</t>
  </si>
  <si>
    <t xml:space="preserve">15</t>
  </si>
  <si>
    <t xml:space="preserve">Sťažené podmienky   </t>
  </si>
  <si>
    <t xml:space="preserve">4</t>
  </si>
  <si>
    <t xml:space="preserve">11</t>
  </si>
  <si>
    <t xml:space="preserve">16</t>
  </si>
  <si>
    <t xml:space="preserve">Vplyv prostredia   </t>
  </si>
  <si>
    <t xml:space="preserve">5</t>
  </si>
  <si>
    <t xml:space="preserve">"M"</t>
  </si>
  <si>
    <t xml:space="preserve">17</t>
  </si>
  <si>
    <t xml:space="preserve">VRN 5   </t>
  </si>
  <si>
    <t xml:space="preserve">6</t>
  </si>
  <si>
    <t xml:space="preserve">18</t>
  </si>
  <si>
    <t xml:space="preserve">VRN z rozpočtu</t>
  </si>
  <si>
    <t xml:space="preserve">7</t>
  </si>
  <si>
    <t xml:space="preserve">ZRN (r. 1-6)</t>
  </si>
  <si>
    <t xml:space="preserve">12</t>
  </si>
  <si>
    <t xml:space="preserve">DN (r. 8-11)</t>
  </si>
  <si>
    <t xml:space="preserve">19</t>
  </si>
  <si>
    <t xml:space="preserve">VRN (r. 13-18)</t>
  </si>
  <si>
    <t xml:space="preserve">20</t>
  </si>
  <si>
    <t xml:space="preserve">HZS</t>
  </si>
  <si>
    <t xml:space="preserve">21</t>
  </si>
  <si>
    <t xml:space="preserve">Kompl. činnosť</t>
  </si>
  <si>
    <t xml:space="preserve">22</t>
  </si>
  <si>
    <t xml:space="preserve">Ostatné náklady</t>
  </si>
  <si>
    <t xml:space="preserve">D</t>
  </si>
  <si>
    <t xml:space="preserve">Celkové náklady</t>
  </si>
  <si>
    <t xml:space="preserve">23</t>
  </si>
  <si>
    <t xml:space="preserve">Súčet 7, 12, 19-22</t>
  </si>
  <si>
    <t xml:space="preserve">Dátum a podpis</t>
  </si>
  <si>
    <t xml:space="preserve">Pečiatka</t>
  </si>
  <si>
    <t xml:space="preserve">24</t>
  </si>
  <si>
    <t xml:space="preserve">DPH</t>
  </si>
  <si>
    <t xml:space="preserve">% z</t>
  </si>
  <si>
    <t xml:space="preserve">25</t>
  </si>
  <si>
    <t xml:space="preserve">Cena s DPH (r. 23-24)</t>
  </si>
  <si>
    <t xml:space="preserve">E</t>
  </si>
  <si>
    <t xml:space="preserve">Prípočty a odpočty</t>
  </si>
  <si>
    <t xml:space="preserve">26</t>
  </si>
  <si>
    <t xml:space="preserve">Dodávky objednávateľa</t>
  </si>
  <si>
    <t xml:space="preserve">27</t>
  </si>
  <si>
    <t xml:space="preserve">Kĺzavá doložka</t>
  </si>
  <si>
    <t xml:space="preserve">28</t>
  </si>
  <si>
    <t xml:space="preserve">Zvýhodnenie</t>
  </si>
  <si>
    <t xml:space="preserve">Rekapitulácia objektov stavby</t>
  </si>
  <si>
    <t xml:space="preserve">Stavba:</t>
  </si>
  <si>
    <t xml:space="preserve">Objednávateľ:</t>
  </si>
  <si>
    <t xml:space="preserve">Zhotoviteľ:</t>
  </si>
  <si>
    <t xml:space="preserve">Miesto: </t>
  </si>
  <si>
    <t xml:space="preserve">Kód</t>
  </si>
  <si>
    <t xml:space="preserve">Zákazka</t>
  </si>
  <si>
    <t xml:space="preserve">Cena bez DPH</t>
  </si>
  <si>
    <t xml:space="preserve">Cena s DPH</t>
  </si>
  <si>
    <t xml:space="preserve">ZŠ Pohraničná - stavebné úpravy</t>
  </si>
  <si>
    <t xml:space="preserve">    Maliarske vysprávky</t>
  </si>
  <si>
    <t xml:space="preserve">    Prístavba - Sociálne miestnosti 1.NP</t>
  </si>
  <si>
    <t xml:space="preserve">    Prístavba - Sociálne miestnosti 2.NP</t>
  </si>
  <si>
    <t xml:space="preserve">    Podlahy</t>
  </si>
  <si>
    <t xml:space="preserve">    Vnútorné dvere</t>
  </si>
  <si>
    <t xml:space="preserve">    Elektroinštalácia</t>
  </si>
  <si>
    <t xml:space="preserve">    Výmena okien</t>
  </si>
  <si>
    <t xml:space="preserve">Celkom</t>
  </si>
  <si>
    <t xml:space="preserve">Názov objektu</t>
  </si>
  <si>
    <t xml:space="preserve">Maliarske vysprávky</t>
  </si>
  <si>
    <t xml:space="preserve">   </t>
  </si>
  <si>
    <t xml:space="preserve">                Merné a účelové jednotky</t>
  </si>
  <si>
    <t xml:space="preserve">            Počet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</si>
  <si>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</si>
  <si>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</si>
  <si>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</si>
  <si>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</si>
  <si>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</si>
  <si>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 xml:space="preserve">Práca nadčas</t>
  </si>
  <si>
    <t xml:space="preserve">Mimostaven. doprava   </t>
  </si>
  <si>
    <t xml:space="preserve">Klimatické vplyvy   </t>
  </si>
  <si>
    <t xml:space="preserve">Dodávky zadávateľa</t>
  </si>
  <si>
    <t xml:space="preserve">Zvýhodnenie + -</t>
  </si>
  <si>
    <t xml:space="preserve">ROZPOČET  </t>
  </si>
  <si>
    <t xml:space="preserve">Stavba:   ZŠ Pohraničná - Oprava prístavby</t>
  </si>
  <si>
    <t xml:space="preserve">Objekt:   Maliarske vysprávky</t>
  </si>
  <si>
    <t xml:space="preserve">Objednávateľ:   ZŠ Pohraničná, Komárno</t>
  </si>
  <si>
    <t xml:space="preserve">Zhotoviteľ:   </t>
  </si>
  <si>
    <t xml:space="preserve">Miesto:  Komárno</t>
  </si>
  <si>
    <t xml:space="preserve">Č.</t>
  </si>
  <si>
    <t xml:space="preserve">Kód položky</t>
  </si>
  <si>
    <t xml:space="preserve">Popis</t>
  </si>
  <si>
    <t xml:space="preserve">MJ</t>
  </si>
  <si>
    <t xml:space="preserve">Množstvo celkom</t>
  </si>
  <si>
    <t xml:space="preserve">Cena jednotková</t>
  </si>
  <si>
    <t xml:space="preserve">Cena celkom</t>
  </si>
  <si>
    <t xml:space="preserve">PRÁCE A DODÁVKY HSV  </t>
  </si>
  <si>
    <t xml:space="preserve">9 - OSTATNÉ KONŠTRUKCIE A PRÁCE  </t>
  </si>
  <si>
    <t xml:space="preserve">94195-5001   </t>
  </si>
  <si>
    <t xml:space="preserve">Lešenie ľahké prac. pomocné výš. podlahy do 1,2 m                               </t>
  </si>
  <si>
    <t xml:space="preserve">m2      </t>
  </si>
  <si>
    <t xml:space="preserve">9 - OSTATNÉ KONŠTRUKCIE A PRÁCE  spolu: </t>
  </si>
  <si>
    <t xml:space="preserve">PRÁCE A DODÁVKY HSV  spolu: </t>
  </si>
  <si>
    <t xml:space="preserve">PRÁCE A DODÁVKY PSV  </t>
  </si>
  <si>
    <t xml:space="preserve">784 - Maľby  </t>
  </si>
  <si>
    <t xml:space="preserve">78440-2801   </t>
  </si>
  <si>
    <t xml:space="preserve">Odstránenie malieb v miestnostiach výšky do 3,8 m oškrabaním                    </t>
  </si>
  <si>
    <t xml:space="preserve">78441-3301   </t>
  </si>
  <si>
    <t xml:space="preserve">Pačok 2x váp. mliekom s bielením 1x v miestnosti v. do 3,8m                     </t>
  </si>
  <si>
    <t xml:space="preserve">78444-1010   </t>
  </si>
  <si>
    <t xml:space="preserve">Maľba váp. 1 farebná dvojnásobná v miest. do 3,8m                               </t>
  </si>
  <si>
    <t xml:space="preserve">784 - Maľby  spolu: </t>
  </si>
  <si>
    <t xml:space="preserve">PRÁCE A DODÁVKY PSV  spolu: </t>
  </si>
  <si>
    <t xml:space="preserve">Prístavba - Sociálne miestnosti 1.NP</t>
  </si>
  <si>
    <t xml:space="preserve">Objekt:   Prístavba - Sociálne miestnosti 1.NP</t>
  </si>
  <si>
    <t xml:space="preserve">Objednávateľ: ZŠ Pohraničná, Komárno</t>
  </si>
  <si>
    <t xml:space="preserve">KCN</t>
  </si>
  <si>
    <t xml:space="preserve">PRÁCE A DODÁVKY HSV</t>
  </si>
  <si>
    <t xml:space="preserve">6 - ÚPRAVY POVRCHOV, PODLAHY, VÝPLNE</t>
  </si>
  <si>
    <t xml:space="preserve">011</t>
  </si>
  <si>
    <t xml:space="preserve">61242-1626   </t>
  </si>
  <si>
    <t xml:space="preserve">Omietka vnút. stien vápenná hladká - oprava po obití obkl.                      </t>
  </si>
  <si>
    <t xml:space="preserve">6 - ÚPRAVY POVRCHOV, PODLAHY, VÝPLNE  spolu: </t>
  </si>
  <si>
    <t xml:space="preserve">9 - OSTATNÉ KONŠTRUKCIE A PRÁCE</t>
  </si>
  <si>
    <t xml:space="preserve">013</t>
  </si>
  <si>
    <t xml:space="preserve">97805-9521   </t>
  </si>
  <si>
    <t xml:space="preserve">Vybúranie obkladov vnút. z obkladačiek plochy do 2 m2                           </t>
  </si>
  <si>
    <t xml:space="preserve">97908-1111   </t>
  </si>
  <si>
    <t xml:space="preserve">Odvoz sute a vybúraných hmôt na skládku do 1 km                                 </t>
  </si>
  <si>
    <t xml:space="preserve">t       </t>
  </si>
  <si>
    <t xml:space="preserve">97908-1121   </t>
  </si>
  <si>
    <t xml:space="preserve">Odvoz sute a vybúraných hmôt na skládku každý ďalší 1 km                        </t>
  </si>
  <si>
    <t xml:space="preserve">97908-2111   </t>
  </si>
  <si>
    <t xml:space="preserve">Vnútrostavenisková doprava sute a vybúraných hmôt do 10 m                       </t>
  </si>
  <si>
    <t xml:space="preserve">97908-2121   </t>
  </si>
  <si>
    <t xml:space="preserve">Vnútrost. doprava sute a vybúraných hmôt každých ďalších 5 m                    </t>
  </si>
  <si>
    <t xml:space="preserve">312</t>
  </si>
  <si>
    <t xml:space="preserve">97908-6213   </t>
  </si>
  <si>
    <t xml:space="preserve">Nakladanie vybúraných hmôt ručne                                                </t>
  </si>
  <si>
    <t xml:space="preserve">97913-1409   </t>
  </si>
  <si>
    <t xml:space="preserve">Poplatok za ulož.a znešk.staveb.sute na vymedzených skládkach "O"-ostatný odpad </t>
  </si>
  <si>
    <t xml:space="preserve">014</t>
  </si>
  <si>
    <t xml:space="preserve">99899-1111   </t>
  </si>
  <si>
    <t xml:space="preserve">Presun hmôt pre opravy v objektoch výšky do 25 m                                </t>
  </si>
  <si>
    <t xml:space="preserve">PRÁCE A DODÁVKY PSV</t>
  </si>
  <si>
    <t xml:space="preserve">721 - Vnútorná kanalizácia</t>
  </si>
  <si>
    <t xml:space="preserve">721</t>
  </si>
  <si>
    <t xml:space="preserve">72117-1109   </t>
  </si>
  <si>
    <t xml:space="preserve">Potrubie kanal. z PVC-U rúr hrdlových odpadné D 110x2,2                         </t>
  </si>
  <si>
    <t xml:space="preserve">m       </t>
  </si>
  <si>
    <t xml:space="preserve">72119-4109   </t>
  </si>
  <si>
    <t xml:space="preserve">Vyvedenie a upevnenie kanal. výpustiek D 110x2.3                                </t>
  </si>
  <si>
    <t xml:space="preserve">kus     </t>
  </si>
  <si>
    <t xml:space="preserve">72129-0111   </t>
  </si>
  <si>
    <t xml:space="preserve">Skúška tesnosti kanalizácie vodou do DN 125                                     </t>
  </si>
  <si>
    <t xml:space="preserve">72199-9906   </t>
  </si>
  <si>
    <t xml:space="preserve">Vnútorná kanalizácia HZS, napojenie na jestv. systém                            </t>
  </si>
  <si>
    <t xml:space="preserve">hod     </t>
  </si>
  <si>
    <t xml:space="preserve">99872-1202   </t>
  </si>
  <si>
    <t xml:space="preserve">Presun hmôt pre vnút. kanalizáciu v objektoch výšky do 12 m                     </t>
  </si>
  <si>
    <t xml:space="preserve">%       </t>
  </si>
  <si>
    <t xml:space="preserve">721 - Vnútorná kanalizácia  spolu: </t>
  </si>
  <si>
    <t xml:space="preserve">722 - Vnútorný vodovod</t>
  </si>
  <si>
    <t xml:space="preserve">72217-3312   </t>
  </si>
  <si>
    <t xml:space="preserve">Potrubie vodov. z 3-vrstvových rúrok D 20                                       </t>
  </si>
  <si>
    <t xml:space="preserve">72218-2112   </t>
  </si>
  <si>
    <t xml:space="preserve">Ochrana potrubia izoláciou Mirelon DN 20                                        </t>
  </si>
  <si>
    <t xml:space="preserve">MAT</t>
  </si>
  <si>
    <t xml:space="preserve">272 3A0208   </t>
  </si>
  <si>
    <t xml:space="preserve">Izolácia hadicová -pr.had.22 mm - ECHX 09 022                                   </t>
  </si>
  <si>
    <t xml:space="preserve">72219-0401   </t>
  </si>
  <si>
    <t xml:space="preserve">Prípojky vod. ocel. rúrky záv. poz. 11353 upev. výpust. DN 15                   </t>
  </si>
  <si>
    <t xml:space="preserve">72229-0226   </t>
  </si>
  <si>
    <t xml:space="preserve">Tlakové skúšky vodov. potrubia závitového do DN 50                              </t>
  </si>
  <si>
    <t xml:space="preserve">72229-0234   </t>
  </si>
  <si>
    <t xml:space="preserve">Preplachovanie a dezinfekcia vodov. potrubia do DN 80                           </t>
  </si>
  <si>
    <t xml:space="preserve">72299-9906   </t>
  </si>
  <si>
    <t xml:space="preserve">Vnútorný vodovod HZS, napojenie, úpravy jest. syst.                             </t>
  </si>
  <si>
    <t xml:space="preserve">99872-2202   </t>
  </si>
  <si>
    <t xml:space="preserve">Presun hmôt pre vnút. vodovod v objektoch výšky do 12 m                         </t>
  </si>
  <si>
    <t xml:space="preserve">722 - Vnútorný vodovod  spolu: </t>
  </si>
  <si>
    <t xml:space="preserve">725 - Zariaďovacie predmety</t>
  </si>
  <si>
    <t xml:space="preserve">72511-0813   </t>
  </si>
  <si>
    <t xml:space="preserve">Demontáž záchodov                                                               </t>
  </si>
  <si>
    <t xml:space="preserve">súbor   </t>
  </si>
  <si>
    <t xml:space="preserve">72511-9305   </t>
  </si>
  <si>
    <t xml:space="preserve">Montáž záchodovým mís kombinovaných                                             </t>
  </si>
  <si>
    <t xml:space="preserve">72513-9102   </t>
  </si>
  <si>
    <t xml:space="preserve">Príplatok za použitie silikónového tmelu 0,6 kg/kus                             </t>
  </si>
  <si>
    <t xml:space="preserve">72521-0821   </t>
  </si>
  <si>
    <t xml:space="preserve">Demontáž umývadiel bez výtokových armatúr                                       </t>
  </si>
  <si>
    <t xml:space="preserve">72521-9201   </t>
  </si>
  <si>
    <t xml:space="preserve">Montáž umývadiel keramických                                                    </t>
  </si>
  <si>
    <t xml:space="preserve">72529-1111   </t>
  </si>
  <si>
    <t xml:space="preserve">Montáž ostat. prísl. toal. dosky,mydel.vešiaka,držiaka                          </t>
  </si>
  <si>
    <t xml:space="preserve">72582-0801   </t>
  </si>
  <si>
    <t xml:space="preserve">Demontáž batérií nástenných do G 3/4                                            </t>
  </si>
  <si>
    <t xml:space="preserve">72582-9501   </t>
  </si>
  <si>
    <t xml:space="preserve">Montáž batérií ostatných typov                                                  </t>
  </si>
  <si>
    <t xml:space="preserve">72586-9101   </t>
  </si>
  <si>
    <t xml:space="preserve">Montáž zápach. uzávierok umývadlových D 40                                      </t>
  </si>
  <si>
    <t xml:space="preserve">551 H20202   </t>
  </si>
  <si>
    <t xml:space="preserve">Uzávera zápachová umývadlová                                                    </t>
  </si>
  <si>
    <t xml:space="preserve">99872-5202   </t>
  </si>
  <si>
    <t xml:space="preserve">Presun hmôt pre zariaď. predmety v objektoch výšky do 12 m                      </t>
  </si>
  <si>
    <t xml:space="preserve">725 - Zariaďovacie predmety  spolu: </t>
  </si>
  <si>
    <t xml:space="preserve">781 - Obklady z obkladačiek a dosiek</t>
  </si>
  <si>
    <t xml:space="preserve">771</t>
  </si>
  <si>
    <t xml:space="preserve">78141-1015   </t>
  </si>
  <si>
    <t xml:space="preserve">Montáž obkladov vnút. z obklad. keram. do malty                                 </t>
  </si>
  <si>
    <t xml:space="preserve">246 362480   </t>
  </si>
  <si>
    <t xml:space="preserve">Lepidlo flex                                                                    </t>
  </si>
  <si>
    <t xml:space="preserve">597 871300   </t>
  </si>
  <si>
    <t xml:space="preserve">Obklady keramické                                                               </t>
  </si>
  <si>
    <t xml:space="preserve">78142-9701   </t>
  </si>
  <si>
    <t xml:space="preserve">Prípl. za práce v obmedz. priestore pri montáži obkladov                        </t>
  </si>
  <si>
    <t xml:space="preserve">78142-9704   </t>
  </si>
  <si>
    <t xml:space="preserve">Prípl. za škárovanie bielym cementom pri mont. obkl.                            </t>
  </si>
  <si>
    <t xml:space="preserve">99878-1202   </t>
  </si>
  <si>
    <t xml:space="preserve">Presun hmôt pre obklady keramické v objektoch výšky do 12 m                     </t>
  </si>
  <si>
    <t xml:space="preserve">781 - Obklady z obkladačiek a dosiek  spolu: </t>
  </si>
  <si>
    <t xml:space="preserve">CELKOM:</t>
  </si>
  <si>
    <t xml:space="preserve">Prístavba - Sociálne miestnosti 2.NP</t>
  </si>
  <si>
    <t xml:space="preserve">Objekt:   Prístavba - Sociálne miestnosti 2.NP</t>
  </si>
  <si>
    <t xml:space="preserve">61246-5115   </t>
  </si>
  <si>
    <t xml:space="preserve">Príprava podkl.BAUMIT-Betonkontakt, pod omietky vnút.stien, zvýš.priľna. náteru </t>
  </si>
  <si>
    <t xml:space="preserve">585 933030   </t>
  </si>
  <si>
    <t xml:space="preserve">Zmes BAUMIT na zvýšenie priľnavosti Betonkontakt                                </t>
  </si>
  <si>
    <t xml:space="preserve">63131-2611   </t>
  </si>
  <si>
    <t xml:space="preserve">Mazanina z betónu prostého tr. B 20 - oprava podlahy                            </t>
  </si>
  <si>
    <t xml:space="preserve">súb     </t>
  </si>
  <si>
    <t xml:space="preserve">63245-0124   </t>
  </si>
  <si>
    <t xml:space="preserve">Vyrovnávací cementový poter zhotov. v páse zo suchých zmesí hr. 50 mm           </t>
  </si>
  <si>
    <t xml:space="preserve">97402-9167   </t>
  </si>
  <si>
    <t xml:space="preserve">Vysekanie rýh v hl. do 15 cm š. do 30 cm                                        </t>
  </si>
  <si>
    <t xml:space="preserve">97901-1111   </t>
  </si>
  <si>
    <t xml:space="preserve">Zvislá doprava sute a vybúr. hmôt za prvé podlažie                              </t>
  </si>
  <si>
    <t xml:space="preserve">97901-1121   </t>
  </si>
  <si>
    <t xml:space="preserve">Zvislá doprava sute a vybúr. hmôt za každé ďalšie podlažie                      </t>
  </si>
  <si>
    <t xml:space="preserve">72223-0101   </t>
  </si>
  <si>
    <t xml:space="preserve">Armat. vodov. s 2 závitmi, ventil priamy G 1/2                                  </t>
  </si>
  <si>
    <t xml:space="preserve">72512-2816   </t>
  </si>
  <si>
    <t xml:space="preserve">Demontáž pisoárov                                                               </t>
  </si>
  <si>
    <t xml:space="preserve">763 - Konštrukcie  - drevostavby</t>
  </si>
  <si>
    <t xml:space="preserve">763</t>
  </si>
  <si>
    <t xml:space="preserve">763111136</t>
  </si>
  <si>
    <t xml:space="preserve">Priečky sadrokart. jednod. CW a UW dosky RBI hr 12,5                    </t>
  </si>
  <si>
    <t xml:space="preserve">763119210 </t>
  </si>
  <si>
    <t xml:space="preserve">Základný penetračný náter Grundierung                                               </t>
  </si>
  <si>
    <t xml:space="preserve">998763201</t>
  </si>
  <si>
    <t xml:space="preserve">Presun hmôt pre drevostavby v objektoch  výšky do 12 m                                                </t>
  </si>
  <si>
    <t xml:space="preserve">%</t>
  </si>
  <si>
    <t xml:space="preserve">763 - Konštrukcie  - drevostavby spolu: </t>
  </si>
  <si>
    <t xml:space="preserve">771 - Podlahy z dlaždíc  keramických</t>
  </si>
  <si>
    <t xml:space="preserve">77157-5101   </t>
  </si>
  <si>
    <t xml:space="preserve">Montáž podláh z dlaždíc keram. rež. hlad. 100x 50 do tmelu                      </t>
  </si>
  <si>
    <t xml:space="preserve">597 631100   </t>
  </si>
  <si>
    <t xml:space="preserve">Dlažby keramické                                                                </t>
  </si>
  <si>
    <t xml:space="preserve">77158-9792   </t>
  </si>
  <si>
    <t xml:space="preserve">Prípl. za práce v obmedz. priestore pri montáži podláh                          </t>
  </si>
  <si>
    <t xml:space="preserve">77158-9795   </t>
  </si>
  <si>
    <t xml:space="preserve">Prípl. za škárovanie bielym cementom pri mont. podláh                           </t>
  </si>
  <si>
    <t xml:space="preserve">99877-1202   </t>
  </si>
  <si>
    <t xml:space="preserve">Presun hmôt pre podlahy z dlaždíc v objektoch výšky do 12 m                     </t>
  </si>
  <si>
    <t xml:space="preserve">771 - Podlahy z dlaždíc  keramických  spolu: </t>
  </si>
  <si>
    <t xml:space="preserve">Podlahy</t>
  </si>
  <si>
    <t xml:space="preserve">Objekt:   Podlahy</t>
  </si>
  <si>
    <t xml:space="preserve">775 - Podlahy vlysové a parketové</t>
  </si>
  <si>
    <t xml:space="preserve">775</t>
  </si>
  <si>
    <t xml:space="preserve">775971201 </t>
  </si>
  <si>
    <t xml:space="preserve">Montáž  plávajúcich podláh</t>
  </si>
  <si>
    <t xml:space="preserve">m2       </t>
  </si>
  <si>
    <t xml:space="preserve">775R11205</t>
  </si>
  <si>
    <t xml:space="preserve">Plávajúca podlaha </t>
  </si>
  <si>
    <t xml:space="preserve">775 - Podlahy vlysové a parketové  spolu: </t>
  </si>
  <si>
    <t xml:space="preserve">Vnútorné dvere</t>
  </si>
  <si>
    <t xml:space="preserve">Objekt:   Vnútorné dvere</t>
  </si>
  <si>
    <t xml:space="preserve">766 - Konštrukcie stolárske </t>
  </si>
  <si>
    <t xml:space="preserve">766</t>
  </si>
  <si>
    <t xml:space="preserve">766661112</t>
  </si>
  <si>
    <t xml:space="preserve">Montáž dvier kompl. otvár. do zárubne 1-krídl.</t>
  </si>
  <si>
    <t xml:space="preserve">kus</t>
  </si>
  <si>
    <t xml:space="preserve">766R10102</t>
  </si>
  <si>
    <t xml:space="preserve">Vnútorné dvere 600-900/1970</t>
  </si>
  <si>
    <t xml:space="preserve">766R10103</t>
  </si>
  <si>
    <t xml:space="preserve">Klučky, zámok</t>
  </si>
  <si>
    <t xml:space="preserve">766 - Konštrukcie stolárske spolu: </t>
  </si>
  <si>
    <t xml:space="preserve">Elektroinštalácia</t>
  </si>
  <si>
    <t xml:space="preserve">Objekt:   Elektroinštalácia</t>
  </si>
  <si>
    <t xml:space="preserve">Práce a dodávky M   </t>
  </si>
  <si>
    <t xml:space="preserve">21-M - Elektromontáže   </t>
  </si>
  <si>
    <t xml:space="preserve">921</t>
  </si>
  <si>
    <t xml:space="preserve">210010133</t>
  </si>
  <si>
    <t xml:space="preserve">Montáž zásuvky   </t>
  </si>
  <si>
    <t xml:space="preserve">ks</t>
  </si>
  <si>
    <t xml:space="preserve">3410301413</t>
  </si>
  <si>
    <t xml:space="preserve">Zásuvka 10/16A Legrand Valena 2P+P   </t>
  </si>
  <si>
    <t xml:space="preserve">210010140</t>
  </si>
  <si>
    <t xml:space="preserve">Montáž medeného kábla CYKY 3x1,5mm   </t>
  </si>
  <si>
    <t xml:space="preserve">m</t>
  </si>
  <si>
    <t xml:space="preserve">3410300169</t>
  </si>
  <si>
    <t xml:space="preserve">Medený kábel CYKY 3x1,5mm   </t>
  </si>
  <si>
    <t xml:space="preserve">210010141</t>
  </si>
  <si>
    <t xml:space="preserve">Montáž spínača č.1   </t>
  </si>
  <si>
    <t xml:space="preserve">3410300164</t>
  </si>
  <si>
    <t xml:space="preserve">Spínač č.1 Legrand   </t>
  </si>
  <si>
    <t xml:space="preserve">210010195</t>
  </si>
  <si>
    <t xml:space="preserve">Montáž vypínača č.6   </t>
  </si>
  <si>
    <t xml:space="preserve">1414302400</t>
  </si>
  <si>
    <t xml:space="preserve">Vypínač č.6 Legrand   </t>
  </si>
  <si>
    <t xml:space="preserve">1414451800</t>
  </si>
  <si>
    <t xml:space="preserve">Rámček 1x   </t>
  </si>
  <si>
    <t xml:space="preserve">210010208</t>
  </si>
  <si>
    <t xml:space="preserve">Montáž svietidla + demontáž starého svietidla   </t>
  </si>
  <si>
    <t xml:space="preserve">1414033000</t>
  </si>
  <si>
    <t xml:space="preserve">Svietidlo Philips SM060C LED 32S/830   </t>
  </si>
  <si>
    <t xml:space="preserve">2462153500</t>
  </si>
  <si>
    <t xml:space="preserve">Recyklačný poplatok   </t>
  </si>
  <si>
    <t xml:space="preserve">sub</t>
  </si>
  <si>
    <t xml:space="preserve">210010211</t>
  </si>
  <si>
    <t xml:space="preserve">1414031600</t>
  </si>
  <si>
    <t xml:space="preserve">Svietilo LED 7098H 15W   </t>
  </si>
  <si>
    <t xml:space="preserve">1414032000</t>
  </si>
  <si>
    <t xml:space="preserve">210010241</t>
  </si>
  <si>
    <t xml:space="preserve">1412086500</t>
  </si>
  <si>
    <t xml:space="preserve">Svietidlo SOmogyi +Led žiarovka Philips Corepro   </t>
  </si>
  <si>
    <t xml:space="preserve">1412087300</t>
  </si>
  <si>
    <t xml:space="preserve">210010247</t>
  </si>
  <si>
    <t xml:space="preserve">Nešpecifikovaná práca, doprava   </t>
  </si>
  <si>
    <t xml:space="preserve">1421108200</t>
  </si>
  <si>
    <t xml:space="preserve">Spojovací a podružný materiál   </t>
  </si>
  <si>
    <t xml:space="preserve">210010252</t>
  </si>
  <si>
    <t xml:space="preserve">Revízna správa   </t>
  </si>
  <si>
    <t xml:space="preserve">21-M - Elektromontáže    spolu: </t>
  </si>
  <si>
    <t xml:space="preserve">Výmena okien</t>
  </si>
  <si>
    <t xml:space="preserve">Objekt:   Výmena okien</t>
  </si>
  <si>
    <t xml:space="preserve">Práce a dodávky PSV</t>
  </si>
  <si>
    <t xml:space="preserve">767 - Konštrukcie doplnkové kovové stavebné </t>
  </si>
  <si>
    <t xml:space="preserve">767</t>
  </si>
  <si>
    <t xml:space="preserve">767631510 </t>
  </si>
  <si>
    <t xml:space="preserve">Montáž, demontáž, spätné úpravy okien </t>
  </si>
  <si>
    <t xml:space="preserve">bm</t>
  </si>
  <si>
    <t xml:space="preserve">767plast10101</t>
  </si>
  <si>
    <t xml:space="preserve">Plastové okno 2950x2030</t>
  </si>
  <si>
    <t xml:space="preserve">767plast10102</t>
  </si>
  <si>
    <t xml:space="preserve">Plastové okno 1160x2030</t>
  </si>
  <si>
    <t xml:space="preserve">767plast10103</t>
  </si>
  <si>
    <t xml:space="preserve">Plastové okno 1150x1400</t>
  </si>
  <si>
    <t xml:space="preserve">76710104</t>
  </si>
  <si>
    <t xml:space="preserve">Pevná zasklená stena 3620x4120</t>
  </si>
  <si>
    <t xml:space="preserve">767hlin10105</t>
  </si>
  <si>
    <t xml:space="preserve">Hliníkové dvere 3550x2250</t>
  </si>
  <si>
    <t xml:space="preserve">767 - Konštrukcie doplnkové kovové stavebné  spolu: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</si>
</sst>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#,##0;\-#,##0"/>
    <numFmt numFmtId="167" formatCode="#,##0_*\€;\-#,##0_*\€"/>
    <numFmt numFmtId="168" formatCode="#,##0.00;\-#,##0.00"/>
    <numFmt numFmtId="169" formatCode="0.00"/>
    <numFmt numFmtId="170" formatCode="0.00%;\-0.00%"/>
    <numFmt numFmtId="171" formatCode="#,##0.000;\-#,##0.000"/>
    <numFmt numFmtId="172" formatCode="@"/>
    <numFmt numFmtId="173" formatCode="#,##0.000"/>
    <numFmt numFmtId="174" formatCode="#,##0.00"/>
  </numFmts>
  <fonts count="28">
    <font>
      <sz val="8"/>
      <name val="MS Sans Serif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name val="Arial"/>
      <family val="0"/>
      <charset val="238"/>
    </font>
    <font>
      <b val="true"/>
      <sz val="14"/>
      <color rgb="FFFF0000"/>
      <name val="Arial CE"/>
      <family val="0"/>
      <charset val="238"/>
    </font>
    <font>
      <b val="true"/>
      <i val="true"/>
      <sz val="7"/>
      <color rgb="FFFF0000"/>
      <name val="Arial CE"/>
      <family val="0"/>
      <charset val="238"/>
    </font>
    <font>
      <sz val="8"/>
      <name val="Arial"/>
      <family val="0"/>
      <charset val="238"/>
    </font>
    <font>
      <b val="true"/>
      <sz val="8"/>
      <name val="Arial CE"/>
      <family val="0"/>
      <charset val="238"/>
    </font>
    <font>
      <b val="true"/>
      <sz val="8"/>
      <name val="Arial"/>
      <family val="0"/>
      <charset val="238"/>
    </font>
    <font>
      <sz val="8"/>
      <name val="Arial CE"/>
      <family val="0"/>
      <charset val="238"/>
    </font>
    <font>
      <b val="true"/>
      <sz val="10"/>
      <name val="Arial"/>
      <family val="0"/>
      <charset val="238"/>
    </font>
    <font>
      <sz val="10"/>
      <name val="Arial CE"/>
      <family val="0"/>
      <charset val="238"/>
    </font>
    <font>
      <b val="true"/>
      <sz val="10"/>
      <name val="Arial CE"/>
      <family val="0"/>
      <charset val="238"/>
    </font>
    <font>
      <b val="true"/>
      <sz val="12"/>
      <name val="Arial"/>
      <family val="0"/>
      <charset val="238"/>
    </font>
    <font>
      <b val="true"/>
      <sz val="7"/>
      <name val="Arial"/>
      <family val="0"/>
      <charset val="238"/>
    </font>
    <font>
      <sz val="7"/>
      <name val="Arial CE"/>
      <family val="0"/>
      <charset val="238"/>
    </font>
    <font>
      <sz val="7"/>
      <name val="Arial"/>
      <family val="0"/>
      <charset val="238"/>
    </font>
    <font>
      <b val="true"/>
      <sz val="14"/>
      <name val="Arial"/>
      <family val="0"/>
      <charset val="238"/>
    </font>
    <font>
      <b val="true"/>
      <sz val="9"/>
      <name val="Arial"/>
      <family val="0"/>
      <charset val="238"/>
    </font>
    <font>
      <b val="true"/>
      <sz val="9"/>
      <name val="Arial CE"/>
      <family val="0"/>
      <charset val="238"/>
    </font>
    <font>
      <sz val="9"/>
      <name val="Arial"/>
      <family val="0"/>
      <charset val="238"/>
    </font>
    <font>
      <sz val="9"/>
      <name val="Arial CE"/>
      <family val="0"/>
      <charset val="238"/>
    </font>
    <font>
      <sz val="9"/>
      <name val="MS Sans Serif"/>
      <family val="0"/>
      <charset val="238"/>
    </font>
    <font>
      <b val="true"/>
      <sz val="8"/>
      <color rgb="FF0000FF"/>
      <name val="Arial CE"/>
      <family val="0"/>
      <charset val="238"/>
    </font>
    <font>
      <b val="true"/>
      <sz val="18"/>
      <color rgb="FFFF0000"/>
      <name val="Arial CE"/>
      <family val="0"/>
      <charset val="238"/>
    </font>
    <font>
      <b val="true"/>
      <sz val="16"/>
      <name val="Arial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 style="hair"/>
      <right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/>
      <right style="hair"/>
      <top style="thin"/>
      <bottom/>
      <diagonal/>
    </border>
    <border diagonalUp="false" diagonalDown="false">
      <left style="hair"/>
      <right/>
      <top style="thin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0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2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2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0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3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5" fillId="0" borderId="3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2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2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2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2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2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3" fillId="0" borderId="3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3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5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7" fillId="0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4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4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7" fillId="0" borderId="3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3" fillId="0" borderId="3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4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4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17" fillId="0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5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3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1" fillId="0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4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3" fillId="0" borderId="4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5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5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5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14" fillId="0" borderId="3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5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5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5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0" fillId="2" borderId="5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5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5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21" fillId="0" borderId="5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25" fillId="0" borderId="5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5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2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5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5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6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8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3" fillId="0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3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3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3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3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2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3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1" fillId="0" borderId="3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4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3" fillId="0" borderId="1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0" fillId="0" borderId="1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3" fillId="0" borderId="5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3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3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4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4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4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5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5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3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17" fillId="0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7" fillId="0" borderId="3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5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4" fillId="0" borderId="5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4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5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6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center" vertical="top" textRotation="0" wrapText="false" indent="0" shrinkToFit="false"/>
      <protection locked="false" hidden="false"/>
    </xf>
    <xf numFmtId="164" fontId="11" fillId="0" borderId="0" xfId="0" applyFont="true" applyBorder="false" applyAlignment="true" applyProtection="false">
      <alignment horizontal="left" vertical="top" textRotation="0" wrapText="true" indent="0" shrinkToFit="false"/>
      <protection locked="false" hidden="false"/>
    </xf>
    <xf numFmtId="171" fontId="11" fillId="0" borderId="0" xfId="0" applyFont="true" applyBorder="false" applyAlignment="true" applyProtection="false">
      <alignment horizontal="right" vertical="top" textRotation="0" wrapText="false" indent="0" shrinkToFit="false"/>
      <protection locked="false" hidden="false"/>
    </xf>
    <xf numFmtId="164" fontId="11" fillId="0" borderId="0" xfId="0" applyFont="true" applyBorder="false" applyAlignment="true" applyProtection="false">
      <alignment horizontal="left" vertical="top" textRotation="0" wrapText="false" indent="0" shrinkToFit="false"/>
      <protection locked="false" hidden="false"/>
    </xf>
    <xf numFmtId="164" fontId="2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71" fontId="11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71" fontId="23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11" fillId="2" borderId="5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56" xfId="0" applyFont="true" applyBorder="true" applyAlignment="true" applyProtection="false">
      <alignment horizontal="center" vertical="top" textRotation="0" wrapText="false" indent="0" shrinkToFit="false"/>
      <protection locked="false" hidden="false"/>
    </xf>
    <xf numFmtId="164" fontId="11" fillId="0" borderId="56" xfId="0" applyFont="true" applyBorder="true" applyAlignment="true" applyProtection="false">
      <alignment horizontal="left" vertical="top" textRotation="0" wrapText="true" indent="0" shrinkToFit="false"/>
      <protection locked="false" hidden="false"/>
    </xf>
    <xf numFmtId="164" fontId="9" fillId="0" borderId="56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1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1" fillId="0" borderId="56" xfId="0" applyFont="true" applyBorder="true" applyAlignment="true" applyProtection="false">
      <alignment horizontal="right" vertical="top" textRotation="0" wrapText="false" indent="0" shrinkToFit="false"/>
      <protection locked="false" hidden="false"/>
    </xf>
    <xf numFmtId="164" fontId="9" fillId="0" borderId="5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9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9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9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false" hidden="false"/>
    </xf>
    <xf numFmtId="164" fontId="11" fillId="0" borderId="5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11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11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11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56" xfId="0" applyFont="true" applyBorder="true" applyAlignment="true" applyProtection="false">
      <alignment horizontal="center" vertical="top" textRotation="0" wrapText="false" indent="0" shrinkToFit="false"/>
      <protection locked="false" hidden="false"/>
    </xf>
    <xf numFmtId="164" fontId="9" fillId="0" borderId="56" xfId="0" applyFont="true" applyBorder="true" applyAlignment="true" applyProtection="false">
      <alignment horizontal="left" vertical="top" textRotation="0" wrapText="true" indent="0" shrinkToFit="false"/>
      <protection locked="false" hidden="false"/>
    </xf>
    <xf numFmtId="171" fontId="9" fillId="0" borderId="56" xfId="0" applyFont="true" applyBorder="true" applyAlignment="true" applyProtection="false">
      <alignment horizontal="right" vertical="top" textRotation="0" wrapText="false" indent="0" shrinkToFit="false"/>
      <protection locked="false" hidden="false"/>
    </xf>
    <xf numFmtId="166" fontId="14" fillId="0" borderId="56" xfId="0" applyFont="true" applyBorder="true" applyAlignment="true" applyProtection="false">
      <alignment horizontal="center" vertical="top" textRotation="0" wrapText="false" indent="0" shrinkToFit="false"/>
      <protection locked="false" hidden="false"/>
    </xf>
    <xf numFmtId="164" fontId="14" fillId="0" borderId="56" xfId="0" applyFont="true" applyBorder="true" applyAlignment="true" applyProtection="false">
      <alignment horizontal="left" vertical="top" textRotation="0" wrapText="true" indent="0" shrinkToFit="false"/>
      <protection locked="false" hidden="false"/>
    </xf>
    <xf numFmtId="164" fontId="14" fillId="0" borderId="5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4" fillId="0" borderId="56" xfId="0" applyFont="true" applyBorder="true" applyAlignment="true" applyProtection="false">
      <alignment horizontal="right" vertical="top" textRotation="0" wrapText="false" indent="0" shrinkToFit="false"/>
      <protection locked="false" hidden="false"/>
    </xf>
    <xf numFmtId="164" fontId="14" fillId="0" borderId="0" xfId="0" applyFont="true" applyBorder="false" applyAlignment="true" applyProtection="false">
      <alignment horizontal="left" vertical="top" textRotation="0" wrapText="false" indent="0" shrinkToFit="false"/>
      <protection locked="false" hidden="false"/>
    </xf>
    <xf numFmtId="164" fontId="11" fillId="0" borderId="56" xfId="0" applyFont="true" applyBorder="true" applyAlignment="true" applyProtection="false">
      <alignment horizontal="left" vertical="top" textRotation="0" wrapText="false" indent="0" shrinkToFit="false"/>
      <protection locked="false" hidden="false"/>
    </xf>
    <xf numFmtId="172" fontId="11" fillId="0" borderId="5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9" fillId="0" borderId="5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56" xfId="0" applyFont="true" applyBorder="true" applyAlignment="true" applyProtection="false">
      <alignment horizontal="right" vertical="top" textRotation="0" wrapText="true" indent="0" shrinkToFit="false"/>
      <protection locked="false" hidden="false"/>
    </xf>
    <xf numFmtId="164" fontId="11" fillId="2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0" borderId="56" xfId="0" applyFont="true" applyBorder="true" applyAlignment="true" applyProtection="false">
      <alignment horizontal="right" vertical="bottom" textRotation="0" wrapText="false" indent="0" shrinkToFit="false"/>
      <protection locked="false" hidden="false"/>
    </xf>
    <xf numFmtId="169" fontId="9" fillId="0" borderId="56" xfId="0" applyFont="true" applyBorder="true" applyAlignment="true" applyProtection="false">
      <alignment horizontal="right" vertical="bottom" textRotation="0" wrapText="false" indent="0" shrinkToFit="false"/>
      <protection locked="false" hidden="false"/>
    </xf>
    <xf numFmtId="171" fontId="14" fillId="0" borderId="56" xfId="0" applyFont="true" applyBorder="true" applyAlignment="true" applyProtection="fals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19" activePane="bottomLeft" state="frozen"/>
      <selection pane="topLeft" activeCell="A1" activeCellId="0" sqref="A1"/>
      <selection pane="bottomLeft" activeCell="X20" activeCellId="0" sqref="X20"/>
    </sheetView>
  </sheetViews>
  <sheetFormatPr defaultRowHeight="12" zeroHeight="false" outlineLevelRow="0" outlineLevelCol="0"/>
  <cols>
    <col collapsed="false" customWidth="true" hidden="false" outlineLevel="0" max="1" min="1" style="1" width="3.32"/>
    <col collapsed="false" customWidth="true" hidden="false" outlineLevel="0" max="2" min="2" style="1" width="2.32"/>
    <col collapsed="false" customWidth="true" hidden="false" outlineLevel="0" max="3" min="3" style="1" width="3.82"/>
    <col collapsed="false" customWidth="true" hidden="false" outlineLevel="0" max="4" min="4" style="1" width="8.32"/>
    <col collapsed="false" customWidth="true" hidden="false" outlineLevel="0" max="5" min="5" style="1" width="15.82"/>
    <col collapsed="false" customWidth="true" hidden="false" outlineLevel="0" max="6" min="6" style="1" width="1.16"/>
    <col collapsed="false" customWidth="true" hidden="false" outlineLevel="0" max="7" min="7" style="1" width="3.32"/>
    <col collapsed="false" customWidth="true" hidden="false" outlineLevel="0" max="8" min="8" style="1" width="4.16"/>
    <col collapsed="false" customWidth="true" hidden="false" outlineLevel="0" max="9" min="9" style="1" width="10.32"/>
    <col collapsed="false" customWidth="true" hidden="false" outlineLevel="0" max="10" min="10" style="1" width="15.82"/>
    <col collapsed="false" customWidth="true" hidden="false" outlineLevel="0" max="11" min="11" style="1" width="0.99"/>
    <col collapsed="false" customWidth="true" hidden="false" outlineLevel="0" max="12" min="12" style="1" width="3.32"/>
    <col collapsed="false" customWidth="true" hidden="false" outlineLevel="0" max="13" min="13" style="1" width="4.5"/>
    <col collapsed="false" customWidth="true" hidden="false" outlineLevel="0" max="14" min="14" style="1" width="5.65"/>
    <col collapsed="false" customWidth="true" hidden="false" outlineLevel="0" max="15" min="15" style="1" width="3.65"/>
    <col collapsed="false" customWidth="true" hidden="false" outlineLevel="0" max="16" min="16" style="1" width="13.32"/>
    <col collapsed="false" customWidth="true" hidden="false" outlineLevel="0" max="17" min="17" style="1" width="4.99"/>
    <col collapsed="false" customWidth="true" hidden="false" outlineLevel="0" max="18" min="18" style="1" width="15.82"/>
    <col collapsed="false" customWidth="true" hidden="false" outlineLevel="0" max="19" min="19" style="1" width="0.82"/>
    <col collapsed="false" customWidth="true" hidden="false" outlineLevel="0" max="257" min="20" style="2" width="10.49"/>
    <col collapsed="false" customWidth="true" hidden="false" outlineLevel="0" max="1025" min="258" style="0" width="10.49"/>
  </cols>
  <sheetData>
    <row r="1" s="1" customFormat="true" ht="3.75" hidden="false" customHeight="true" outlineLevel="0" collapsed="false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="1" customFormat="true" ht="19.5" hidden="false" customHeight="true" outlineLevel="0" collapsed="false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="1" customFormat="true" ht="9" hidden="false" customHeight="true" outlineLevel="0" collapsed="false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="1" customFormat="true" ht="7.5" hidden="false" customHeight="true" outlineLevel="0" collapsed="false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="1" customFormat="true" ht="24.75" hidden="false" customHeight="true" outlineLevel="0" collapsed="false">
      <c r="A5" s="18"/>
      <c r="B5" s="16" t="s">
        <v>1</v>
      </c>
      <c r="C5" s="16"/>
      <c r="D5" s="16"/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20"/>
      <c r="R5" s="21"/>
      <c r="S5" s="22"/>
    </row>
    <row r="6" s="1" customFormat="true" ht="7.5" hidden="false" customHeight="true" outlineLevel="0" collapsed="false">
      <c r="A6" s="18"/>
      <c r="B6" s="16"/>
      <c r="C6" s="16"/>
      <c r="D6" s="16"/>
      <c r="E6" s="23"/>
      <c r="F6" s="23"/>
      <c r="G6" s="23"/>
      <c r="H6" s="23"/>
      <c r="I6" s="23"/>
      <c r="J6" s="23"/>
      <c r="K6" s="23"/>
      <c r="L6" s="23"/>
      <c r="M6" s="23"/>
      <c r="N6" s="16"/>
      <c r="O6" s="16"/>
      <c r="P6" s="16" t="s">
        <v>4</v>
      </c>
      <c r="Q6" s="24"/>
      <c r="R6" s="25"/>
      <c r="S6" s="22"/>
    </row>
    <row r="7" s="1" customFormat="true" ht="24.75" hidden="false" customHeight="true" outlineLevel="0" collapsed="false">
      <c r="A7" s="18"/>
      <c r="B7" s="16"/>
      <c r="C7" s="16"/>
      <c r="D7" s="16"/>
      <c r="E7" s="26"/>
      <c r="F7" s="26"/>
      <c r="G7" s="26"/>
      <c r="H7" s="26"/>
      <c r="I7" s="26"/>
      <c r="J7" s="26"/>
      <c r="K7" s="26"/>
      <c r="L7" s="26"/>
      <c r="M7" s="26"/>
      <c r="N7" s="16"/>
      <c r="O7" s="16"/>
      <c r="P7" s="16" t="s">
        <v>5</v>
      </c>
      <c r="Q7" s="27" t="s">
        <v>6</v>
      </c>
      <c r="R7" s="28"/>
      <c r="S7" s="22"/>
    </row>
    <row r="8" s="1" customFormat="true" ht="24.75" hidden="false" customHeight="true" outlineLevel="0" collapsed="false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/>
      <c r="R8" s="16" t="s">
        <v>8</v>
      </c>
      <c r="S8" s="22"/>
    </row>
    <row r="9" s="1" customFormat="true" ht="24.75" hidden="false" customHeight="true" outlineLevel="0" collapsed="false">
      <c r="A9" s="18"/>
      <c r="B9" s="16" t="s">
        <v>9</v>
      </c>
      <c r="C9" s="16"/>
      <c r="D9" s="16"/>
      <c r="E9" s="29" t="s">
        <v>10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"/>
      <c r="R9" s="30"/>
      <c r="S9" s="22"/>
    </row>
    <row r="10" s="1" customFormat="true" ht="18" hidden="false" customHeight="true" outlineLevel="0" collapsed="false">
      <c r="A10" s="31"/>
      <c r="B10" s="16" t="s">
        <v>11</v>
      </c>
      <c r="C10" s="16"/>
      <c r="D10" s="16"/>
      <c r="E10" s="32"/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"/>
      <c r="R10" s="30"/>
      <c r="S10" s="22"/>
    </row>
    <row r="11" s="1" customFormat="true" ht="18" hidden="false" customHeight="true" outlineLevel="0" collapsed="false">
      <c r="A11" s="18"/>
      <c r="B11" s="16" t="s">
        <v>12</v>
      </c>
      <c r="C11" s="16"/>
      <c r="D11" s="16"/>
      <c r="E11" s="32"/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"/>
      <c r="R11" s="30"/>
      <c r="S11" s="22"/>
    </row>
    <row r="12" s="1" customFormat="true" ht="12.75" hidden="true" customHeight="true" outlineLevel="0" collapsed="false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="1" customFormat="true" ht="15" hidden="false" customHeight="true" outlineLevel="0" collapsed="false">
      <c r="A13" s="34"/>
      <c r="B13" s="35" t="s">
        <v>13</v>
      </c>
      <c r="C13" s="35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3"/>
      <c r="O13" s="33"/>
      <c r="P13" s="37"/>
      <c r="Q13" s="33"/>
      <c r="R13" s="37"/>
      <c r="S13" s="38"/>
    </row>
    <row r="14" s="1" customFormat="true" ht="12" hidden="false" customHeight="true" outlineLevel="0" collapsed="false">
      <c r="A14" s="3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8"/>
    </row>
    <row r="15" s="1" customFormat="true" ht="17.25" hidden="false" customHeight="true" outlineLevel="0" collapsed="false">
      <c r="A15" s="18"/>
      <c r="B15" s="16"/>
      <c r="C15" s="16"/>
      <c r="D15" s="16"/>
      <c r="E15" s="16" t="s">
        <v>14</v>
      </c>
      <c r="F15" s="16"/>
      <c r="G15" s="33"/>
      <c r="H15" s="16" t="s">
        <v>15</v>
      </c>
      <c r="I15" s="16"/>
      <c r="J15" s="16"/>
      <c r="K15" s="16" t="s">
        <v>16</v>
      </c>
      <c r="L15" s="16"/>
      <c r="M15" s="16"/>
      <c r="N15" s="16"/>
      <c r="O15" s="16"/>
      <c r="P15" s="16" t="s">
        <v>17</v>
      </c>
      <c r="Q15" s="16"/>
      <c r="R15" s="39"/>
      <c r="S15" s="22"/>
    </row>
    <row r="16" s="1" customFormat="true" ht="17.25" hidden="false" customHeight="true" outlineLevel="0" collapsed="false">
      <c r="A16" s="18"/>
      <c r="B16" s="16"/>
      <c r="C16" s="16"/>
      <c r="D16" s="16"/>
      <c r="E16" s="40"/>
      <c r="F16" s="16"/>
      <c r="G16" s="33"/>
      <c r="H16" s="41"/>
      <c r="I16" s="41"/>
      <c r="J16" s="16"/>
      <c r="K16" s="40"/>
      <c r="L16" s="40"/>
      <c r="M16" s="40"/>
      <c r="N16" s="16"/>
      <c r="O16" s="16"/>
      <c r="P16" s="16" t="s">
        <v>18</v>
      </c>
      <c r="Q16" s="16"/>
      <c r="R16" s="42"/>
      <c r="S16" s="22"/>
    </row>
    <row r="17" s="1" customFormat="true" ht="6.75" hidden="false" customHeight="true" outlineLevel="0" collapsed="false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</row>
    <row r="18" s="1" customFormat="true" ht="23.25" hidden="false" customHeight="true" outlineLevel="0" collapsed="false">
      <c r="A18" s="46"/>
      <c r="B18" s="47"/>
      <c r="C18" s="47"/>
      <c r="D18" s="47"/>
      <c r="E18" s="48" t="s">
        <v>19</v>
      </c>
      <c r="F18" s="47"/>
      <c r="G18" s="47"/>
      <c r="H18" s="47"/>
      <c r="I18" s="47"/>
      <c r="J18" s="47"/>
      <c r="K18" s="47"/>
      <c r="L18" s="47"/>
      <c r="M18" s="47"/>
      <c r="N18" s="47"/>
      <c r="O18" s="49"/>
      <c r="P18" s="47"/>
      <c r="Q18" s="47"/>
      <c r="R18" s="47"/>
      <c r="S18" s="50"/>
    </row>
    <row r="19" s="1" customFormat="true" ht="21.75" hidden="false" customHeight="true" outlineLevel="0" collapsed="false">
      <c r="A19" s="51" t="s">
        <v>20</v>
      </c>
      <c r="B19" s="52"/>
      <c r="C19" s="52"/>
      <c r="D19" s="53"/>
      <c r="E19" s="54" t="s">
        <v>21</v>
      </c>
      <c r="F19" s="53"/>
      <c r="G19" s="54" t="s">
        <v>22</v>
      </c>
      <c r="H19" s="52"/>
      <c r="I19" s="55"/>
      <c r="J19" s="56" t="s">
        <v>21</v>
      </c>
      <c r="K19" s="53"/>
      <c r="L19" s="54" t="s">
        <v>23</v>
      </c>
      <c r="M19" s="52"/>
      <c r="N19" s="52"/>
      <c r="O19" s="57"/>
      <c r="P19" s="53"/>
      <c r="Q19" s="54" t="s">
        <v>24</v>
      </c>
      <c r="R19" s="52"/>
      <c r="S19" s="58"/>
    </row>
    <row r="20" s="1" customFormat="true" ht="23.25" hidden="false" customHeight="true" outlineLevel="0" collapsed="false">
      <c r="A20" s="59"/>
      <c r="B20" s="60"/>
      <c r="C20" s="60"/>
      <c r="D20" s="61"/>
      <c r="E20" s="62"/>
      <c r="F20" s="63"/>
      <c r="G20" s="64"/>
      <c r="H20" s="60"/>
      <c r="I20" s="61"/>
      <c r="J20" s="65"/>
      <c r="K20" s="63"/>
      <c r="L20" s="64"/>
      <c r="M20" s="60"/>
      <c r="N20" s="60"/>
      <c r="O20" s="49"/>
      <c r="P20" s="61"/>
      <c r="Q20" s="64"/>
      <c r="R20" s="66"/>
      <c r="S20" s="67"/>
    </row>
    <row r="21" s="1" customFormat="true" ht="23.25" hidden="false" customHeight="true" outlineLevel="0" collapsed="false">
      <c r="A21" s="68"/>
      <c r="B21" s="48"/>
      <c r="C21" s="48"/>
      <c r="D21" s="48"/>
      <c r="E21" s="48" t="s">
        <v>25</v>
      </c>
      <c r="F21" s="48"/>
      <c r="G21" s="48"/>
      <c r="H21" s="48"/>
      <c r="I21" s="69" t="s">
        <v>26</v>
      </c>
      <c r="J21" s="48"/>
      <c r="K21" s="48"/>
      <c r="L21" s="48"/>
      <c r="M21" s="48"/>
      <c r="N21" s="48"/>
      <c r="O21" s="70"/>
      <c r="P21" s="48"/>
      <c r="Q21" s="48"/>
      <c r="R21" s="48"/>
      <c r="S21" s="71"/>
    </row>
    <row r="22" s="1" customFormat="true" ht="21.75" hidden="false" customHeight="true" outlineLevel="0" collapsed="false">
      <c r="A22" s="72" t="s">
        <v>27</v>
      </c>
      <c r="B22" s="73"/>
      <c r="C22" s="74" t="s">
        <v>28</v>
      </c>
      <c r="D22" s="75"/>
      <c r="E22" s="75"/>
      <c r="F22" s="76"/>
      <c r="G22" s="72" t="s">
        <v>29</v>
      </c>
      <c r="H22" s="73"/>
      <c r="I22" s="74" t="s">
        <v>30</v>
      </c>
      <c r="J22" s="75"/>
      <c r="K22" s="77"/>
      <c r="L22" s="72" t="s">
        <v>31</v>
      </c>
      <c r="M22" s="73"/>
      <c r="N22" s="74" t="s">
        <v>32</v>
      </c>
      <c r="O22" s="78"/>
      <c r="P22" s="75"/>
      <c r="Q22" s="75"/>
      <c r="R22" s="75"/>
      <c r="S22" s="77"/>
    </row>
    <row r="23" s="1" customFormat="true" ht="14.25" hidden="false" customHeight="true" outlineLevel="0" collapsed="false">
      <c r="A23" s="79" t="s">
        <v>33</v>
      </c>
      <c r="B23" s="80" t="s">
        <v>34</v>
      </c>
      <c r="C23" s="81"/>
      <c r="D23" s="82" t="s">
        <v>35</v>
      </c>
      <c r="E23" s="83"/>
      <c r="F23" s="84"/>
      <c r="G23" s="79" t="s">
        <v>36</v>
      </c>
      <c r="H23" s="85" t="s">
        <v>37</v>
      </c>
      <c r="I23" s="86"/>
      <c r="J23" s="87"/>
      <c r="K23" s="84"/>
      <c r="L23" s="79" t="s">
        <v>38</v>
      </c>
      <c r="M23" s="88" t="s">
        <v>39</v>
      </c>
      <c r="N23" s="89"/>
      <c r="O23" s="57"/>
      <c r="P23" s="90"/>
      <c r="Q23" s="86"/>
      <c r="R23" s="83" t="n">
        <v>0</v>
      </c>
      <c r="S23" s="84"/>
    </row>
    <row r="24" s="1" customFormat="true" ht="14.25" hidden="false" customHeight="true" outlineLevel="0" collapsed="false">
      <c r="A24" s="79" t="s">
        <v>40</v>
      </c>
      <c r="B24" s="91"/>
      <c r="C24" s="92"/>
      <c r="D24" s="82" t="s">
        <v>41</v>
      </c>
      <c r="E24" s="83"/>
      <c r="F24" s="84"/>
      <c r="G24" s="79" t="s">
        <v>42</v>
      </c>
      <c r="H24" s="85" t="s">
        <v>43</v>
      </c>
      <c r="I24" s="86"/>
      <c r="J24" s="87"/>
      <c r="K24" s="84"/>
      <c r="L24" s="79" t="s">
        <v>44</v>
      </c>
      <c r="M24" s="88" t="s">
        <v>45</v>
      </c>
      <c r="N24" s="89"/>
      <c r="O24" s="57"/>
      <c r="P24" s="89"/>
      <c r="Q24" s="86"/>
      <c r="R24" s="83" t="n">
        <v>0</v>
      </c>
      <c r="S24" s="84"/>
    </row>
    <row r="25" s="1" customFormat="true" ht="14.25" hidden="false" customHeight="true" outlineLevel="0" collapsed="false">
      <c r="A25" s="79" t="s">
        <v>46</v>
      </c>
      <c r="B25" s="80" t="s">
        <v>47</v>
      </c>
      <c r="C25" s="81"/>
      <c r="D25" s="82" t="s">
        <v>35</v>
      </c>
      <c r="E25" s="83"/>
      <c r="F25" s="84"/>
      <c r="G25" s="79" t="s">
        <v>48</v>
      </c>
      <c r="H25" s="85" t="s">
        <v>49</v>
      </c>
      <c r="I25" s="86"/>
      <c r="J25" s="87"/>
      <c r="K25" s="84"/>
      <c r="L25" s="79" t="s">
        <v>50</v>
      </c>
      <c r="M25" s="88" t="s">
        <v>51</v>
      </c>
      <c r="N25" s="89"/>
      <c r="O25" s="57"/>
      <c r="P25" s="89"/>
      <c r="Q25" s="86"/>
      <c r="R25" s="83" t="n">
        <v>0</v>
      </c>
      <c r="S25" s="84"/>
    </row>
    <row r="26" s="1" customFormat="true" ht="14.25" hidden="false" customHeight="true" outlineLevel="0" collapsed="false">
      <c r="A26" s="79" t="s">
        <v>52</v>
      </c>
      <c r="B26" s="91"/>
      <c r="C26" s="92"/>
      <c r="D26" s="82" t="s">
        <v>41</v>
      </c>
      <c r="E26" s="83"/>
      <c r="F26" s="84"/>
      <c r="G26" s="79" t="s">
        <v>53</v>
      </c>
      <c r="H26" s="85"/>
      <c r="I26" s="86"/>
      <c r="J26" s="87"/>
      <c r="K26" s="84"/>
      <c r="L26" s="79" t="s">
        <v>54</v>
      </c>
      <c r="M26" s="93" t="s">
        <v>55</v>
      </c>
      <c r="N26" s="89"/>
      <c r="O26" s="57"/>
      <c r="P26" s="89"/>
      <c r="Q26" s="86"/>
      <c r="R26" s="83" t="n">
        <v>0</v>
      </c>
      <c r="S26" s="84"/>
    </row>
    <row r="27" s="1" customFormat="true" ht="14.25" hidden="false" customHeight="true" outlineLevel="0" collapsed="false">
      <c r="A27" s="79" t="s">
        <v>56</v>
      </c>
      <c r="B27" s="80" t="s">
        <v>57</v>
      </c>
      <c r="C27" s="81"/>
      <c r="D27" s="82" t="s">
        <v>35</v>
      </c>
      <c r="E27" s="83"/>
      <c r="F27" s="84"/>
      <c r="G27" s="94"/>
      <c r="H27" s="95"/>
      <c r="I27" s="86"/>
      <c r="J27" s="87"/>
      <c r="K27" s="84"/>
      <c r="L27" s="79" t="s">
        <v>58</v>
      </c>
      <c r="M27" s="88" t="s">
        <v>59</v>
      </c>
      <c r="N27" s="89"/>
      <c r="O27" s="57"/>
      <c r="P27" s="89"/>
      <c r="Q27" s="96"/>
      <c r="R27" s="83" t="n">
        <v>0</v>
      </c>
      <c r="S27" s="84"/>
    </row>
    <row r="28" s="1" customFormat="true" ht="14.25" hidden="false" customHeight="true" outlineLevel="0" collapsed="false">
      <c r="A28" s="79" t="s">
        <v>60</v>
      </c>
      <c r="B28" s="91"/>
      <c r="C28" s="92"/>
      <c r="D28" s="82" t="s">
        <v>41</v>
      </c>
      <c r="E28" s="83"/>
      <c r="F28" s="84"/>
      <c r="G28" s="94"/>
      <c r="H28" s="95"/>
      <c r="I28" s="86"/>
      <c r="J28" s="87"/>
      <c r="K28" s="84"/>
      <c r="L28" s="79" t="s">
        <v>61</v>
      </c>
      <c r="M28" s="88" t="s">
        <v>62</v>
      </c>
      <c r="N28" s="89"/>
      <c r="O28" s="57"/>
      <c r="P28" s="89"/>
      <c r="Q28" s="86"/>
      <c r="R28" s="83" t="n">
        <v>0</v>
      </c>
      <c r="S28" s="84"/>
    </row>
    <row r="29" s="1" customFormat="true" ht="21.75" hidden="false" customHeight="true" outlineLevel="0" collapsed="false">
      <c r="A29" s="79" t="s">
        <v>63</v>
      </c>
      <c r="B29" s="97" t="s">
        <v>64</v>
      </c>
      <c r="C29" s="97"/>
      <c r="D29" s="97"/>
      <c r="E29" s="83"/>
      <c r="F29" s="84"/>
      <c r="G29" s="79" t="s">
        <v>65</v>
      </c>
      <c r="H29" s="98" t="s">
        <v>66</v>
      </c>
      <c r="I29" s="86"/>
      <c r="J29" s="87"/>
      <c r="K29" s="84"/>
      <c r="L29" s="79" t="s">
        <v>67</v>
      </c>
      <c r="M29" s="98" t="s">
        <v>68</v>
      </c>
      <c r="N29" s="89"/>
      <c r="O29" s="57"/>
      <c r="P29" s="89"/>
      <c r="Q29" s="86"/>
      <c r="R29" s="83" t="n">
        <v>0</v>
      </c>
      <c r="S29" s="84"/>
    </row>
    <row r="30" s="1" customFormat="true" ht="21.75" hidden="false" customHeight="true" outlineLevel="0" collapsed="false">
      <c r="A30" s="99" t="s">
        <v>69</v>
      </c>
      <c r="B30" s="100" t="s">
        <v>70</v>
      </c>
      <c r="C30" s="60"/>
      <c r="D30" s="63"/>
      <c r="E30" s="101"/>
      <c r="F30" s="67"/>
      <c r="G30" s="99" t="s">
        <v>71</v>
      </c>
      <c r="H30" s="100" t="s">
        <v>72</v>
      </c>
      <c r="I30" s="63"/>
      <c r="J30" s="101" t="n">
        <v>0</v>
      </c>
      <c r="K30" s="67"/>
      <c r="L30" s="99" t="s">
        <v>73</v>
      </c>
      <c r="M30" s="100" t="s">
        <v>74</v>
      </c>
      <c r="N30" s="60"/>
      <c r="O30" s="49"/>
      <c r="P30" s="60"/>
      <c r="Q30" s="63"/>
      <c r="R30" s="101" t="n">
        <v>0</v>
      </c>
      <c r="S30" s="67"/>
    </row>
    <row r="31" s="1" customFormat="true" ht="21.75" hidden="false" customHeight="true" outlineLevel="0" collapsed="false">
      <c r="A31" s="102" t="s">
        <v>11</v>
      </c>
      <c r="B31" s="103"/>
      <c r="C31" s="103"/>
      <c r="D31" s="103"/>
      <c r="E31" s="103"/>
      <c r="F31" s="104"/>
      <c r="G31" s="105"/>
      <c r="H31" s="103"/>
      <c r="I31" s="103"/>
      <c r="J31" s="103"/>
      <c r="K31" s="106"/>
      <c r="L31" s="72" t="s">
        <v>75</v>
      </c>
      <c r="M31" s="53"/>
      <c r="N31" s="74" t="s">
        <v>76</v>
      </c>
      <c r="O31" s="78"/>
      <c r="P31" s="52"/>
      <c r="Q31" s="52"/>
      <c r="R31" s="52"/>
      <c r="S31" s="58"/>
    </row>
    <row r="32" s="1" customFormat="true" ht="21.75" hidden="false" customHeight="true" outlineLevel="0" collapsed="false">
      <c r="A32" s="107"/>
      <c r="B32" s="108"/>
      <c r="C32" s="108"/>
      <c r="D32" s="108"/>
      <c r="E32" s="108"/>
      <c r="F32" s="109"/>
      <c r="G32" s="110"/>
      <c r="H32" s="108"/>
      <c r="I32" s="111"/>
      <c r="J32" s="108"/>
      <c r="K32" s="112"/>
      <c r="L32" s="79" t="s">
        <v>77</v>
      </c>
      <c r="M32" s="85" t="s">
        <v>78</v>
      </c>
      <c r="N32" s="89"/>
      <c r="O32" s="57"/>
      <c r="P32" s="89"/>
      <c r="Q32" s="86"/>
      <c r="R32" s="83" t="n">
        <f aca="false">'Celk. Rekapitulácia objek'!C19</f>
        <v>0</v>
      </c>
      <c r="S32" s="84"/>
    </row>
    <row r="33" s="1" customFormat="true" ht="21.75" hidden="false" customHeight="true" outlineLevel="0" collapsed="false">
      <c r="A33" s="113" t="s">
        <v>79</v>
      </c>
      <c r="B33" s="57"/>
      <c r="C33" s="57"/>
      <c r="D33" s="57"/>
      <c r="E33" s="57"/>
      <c r="F33" s="92"/>
      <c r="G33" s="114" t="s">
        <v>80</v>
      </c>
      <c r="H33" s="115"/>
      <c r="I33" s="57"/>
      <c r="J33" s="57"/>
      <c r="K33" s="116"/>
      <c r="L33" s="79" t="s">
        <v>81</v>
      </c>
      <c r="M33" s="117" t="s">
        <v>82</v>
      </c>
      <c r="N33" s="118" t="n">
        <v>20</v>
      </c>
      <c r="O33" s="119" t="s">
        <v>83</v>
      </c>
      <c r="P33" s="120" t="n">
        <f aca="false">R32</f>
        <v>0</v>
      </c>
      <c r="Q33" s="121"/>
      <c r="R33" s="122" t="n">
        <f aca="false">P33*0.2</f>
        <v>0</v>
      </c>
      <c r="S33" s="116"/>
    </row>
    <row r="34" s="1" customFormat="true" ht="12.75" hidden="true" customHeight="true" outlineLevel="0" collapsed="false">
      <c r="A34" s="123"/>
      <c r="B34" s="124"/>
      <c r="C34" s="124"/>
      <c r="D34" s="124"/>
      <c r="E34" s="124"/>
      <c r="F34" s="81"/>
      <c r="G34" s="125"/>
      <c r="H34" s="124"/>
      <c r="I34" s="124"/>
      <c r="J34" s="124"/>
      <c r="K34" s="126"/>
      <c r="L34" s="127"/>
      <c r="M34" s="127"/>
      <c r="N34" s="127"/>
      <c r="O34" s="127"/>
      <c r="P34" s="127"/>
      <c r="Q34" s="127"/>
      <c r="R34" s="128"/>
      <c r="S34" s="127"/>
    </row>
    <row r="35" s="1" customFormat="true" ht="35.25" hidden="false" customHeight="true" outlineLevel="0" collapsed="false">
      <c r="A35" s="129" t="s">
        <v>9</v>
      </c>
      <c r="B35" s="130"/>
      <c r="C35" s="130"/>
      <c r="D35" s="130"/>
      <c r="E35" s="108"/>
      <c r="F35" s="109"/>
      <c r="G35" s="110"/>
      <c r="H35" s="108"/>
      <c r="I35" s="108"/>
      <c r="J35" s="108"/>
      <c r="K35" s="112"/>
      <c r="L35" s="99" t="s">
        <v>84</v>
      </c>
      <c r="M35" s="70" t="s">
        <v>85</v>
      </c>
      <c r="N35" s="70"/>
      <c r="O35" s="70"/>
      <c r="P35" s="70"/>
      <c r="Q35" s="70"/>
      <c r="R35" s="131" t="n">
        <f aca="false">R33+R32</f>
        <v>0</v>
      </c>
      <c r="S35" s="67"/>
    </row>
    <row r="36" s="1" customFormat="true" ht="33" hidden="false" customHeight="true" outlineLevel="0" collapsed="false">
      <c r="A36" s="113" t="s">
        <v>79</v>
      </c>
      <c r="B36" s="57"/>
      <c r="C36" s="57"/>
      <c r="D36" s="57"/>
      <c r="E36" s="57"/>
      <c r="F36" s="92"/>
      <c r="G36" s="114" t="s">
        <v>80</v>
      </c>
      <c r="H36" s="57"/>
      <c r="I36" s="57"/>
      <c r="J36" s="57"/>
      <c r="K36" s="116"/>
      <c r="L36" s="72" t="s">
        <v>86</v>
      </c>
      <c r="M36" s="53"/>
      <c r="N36" s="74" t="s">
        <v>87</v>
      </c>
      <c r="O36" s="78"/>
      <c r="P36" s="52"/>
      <c r="Q36" s="53"/>
      <c r="R36" s="54"/>
      <c r="S36" s="58"/>
    </row>
    <row r="37" s="1" customFormat="true" ht="23.25" hidden="false" customHeight="true" outlineLevel="0" collapsed="false">
      <c r="A37" s="132" t="s">
        <v>12</v>
      </c>
      <c r="B37" s="124"/>
      <c r="C37" s="124"/>
      <c r="D37" s="124"/>
      <c r="E37" s="124"/>
      <c r="F37" s="81"/>
      <c r="G37" s="125"/>
      <c r="H37" s="124"/>
      <c r="I37" s="124"/>
      <c r="J37" s="124"/>
      <c r="K37" s="126"/>
      <c r="L37" s="79" t="s">
        <v>88</v>
      </c>
      <c r="M37" s="85" t="s">
        <v>89</v>
      </c>
      <c r="N37" s="89"/>
      <c r="O37" s="57"/>
      <c r="P37" s="89"/>
      <c r="Q37" s="86"/>
      <c r="R37" s="83" t="n">
        <v>0</v>
      </c>
      <c r="S37" s="84"/>
    </row>
    <row r="38" s="1" customFormat="true" ht="21.75" hidden="false" customHeight="true" outlineLevel="0" collapsed="false">
      <c r="A38" s="107"/>
      <c r="B38" s="108"/>
      <c r="C38" s="108"/>
      <c r="D38" s="108"/>
      <c r="E38" s="108"/>
      <c r="F38" s="109"/>
      <c r="G38" s="110"/>
      <c r="H38" s="108"/>
      <c r="I38" s="108"/>
      <c r="J38" s="108"/>
      <c r="K38" s="112"/>
      <c r="L38" s="79" t="s">
        <v>90</v>
      </c>
      <c r="M38" s="85" t="s">
        <v>91</v>
      </c>
      <c r="N38" s="89"/>
      <c r="O38" s="57"/>
      <c r="P38" s="89"/>
      <c r="Q38" s="86"/>
      <c r="R38" s="83" t="n">
        <v>0</v>
      </c>
      <c r="S38" s="84"/>
    </row>
    <row r="39" s="1" customFormat="true" ht="21.75" hidden="false" customHeight="true" outlineLevel="0" collapsed="false">
      <c r="A39" s="133" t="s">
        <v>79</v>
      </c>
      <c r="B39" s="49"/>
      <c r="C39" s="49"/>
      <c r="D39" s="49"/>
      <c r="E39" s="49"/>
      <c r="F39" s="134"/>
      <c r="G39" s="135" t="s">
        <v>80</v>
      </c>
      <c r="H39" s="49"/>
      <c r="I39" s="49"/>
      <c r="J39" s="49"/>
      <c r="K39" s="136"/>
      <c r="L39" s="99" t="s">
        <v>92</v>
      </c>
      <c r="M39" s="100" t="s">
        <v>93</v>
      </c>
      <c r="N39" s="60"/>
      <c r="O39" s="49"/>
      <c r="P39" s="60"/>
      <c r="Q39" s="63"/>
      <c r="R39" s="101" t="n">
        <v>0</v>
      </c>
      <c r="S39" s="67"/>
    </row>
  </sheetData>
  <mergeCells count="12">
    <mergeCell ref="E5:M5"/>
    <mergeCell ref="E6:M6"/>
    <mergeCell ref="E7:M7"/>
    <mergeCell ref="E9:M9"/>
    <mergeCell ref="E10:M10"/>
    <mergeCell ref="E11:M11"/>
    <mergeCell ref="B13:D13"/>
    <mergeCell ref="E13:M13"/>
    <mergeCell ref="H16:I16"/>
    <mergeCell ref="K16:M16"/>
    <mergeCell ref="B29:D29"/>
    <mergeCell ref="M35:Q35"/>
  </mergeCells>
  <printOptions headings="false" gridLines="false" gridLinesSet="true" horizontalCentered="true" verticalCentered="false"/>
  <pageMargins left="0.39375" right="0.39375" top="0.7875" bottom="0.7875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RowHeight="12" zeroHeight="false" outlineLevelRow="0" outlineLevelCol="0"/>
  <cols>
    <col collapsed="false" customWidth="true" hidden="false" outlineLevel="0" max="2" min="1" style="234" width="5.99"/>
    <col collapsed="false" customWidth="true" hidden="false" outlineLevel="0" max="3" min="3" style="235" width="13.82"/>
    <col collapsed="false" customWidth="true" hidden="false" outlineLevel="0" max="4" min="4" style="237" width="57.65"/>
    <col collapsed="false" customWidth="true" hidden="false" outlineLevel="0" max="5" min="5" style="235" width="3.82"/>
    <col collapsed="false" customWidth="true" hidden="false" outlineLevel="0" max="6" min="6" style="236" width="11.32"/>
    <col collapsed="false" customWidth="true" hidden="false" outlineLevel="0" max="7" min="7" style="236" width="11.49"/>
    <col collapsed="false" customWidth="true" hidden="false" outlineLevel="0" max="8" min="8" style="236" width="17.32"/>
    <col collapsed="false" customWidth="true" hidden="false" outlineLevel="0" max="257" min="9" style="237" width="10.49"/>
    <col collapsed="false" customWidth="true" hidden="false" outlineLevel="0" max="1025" min="258" style="0" width="10.49"/>
  </cols>
  <sheetData>
    <row r="1" customFormat="false" ht="27.75" hidden="false" customHeight="true" outlineLevel="0" collapsed="false">
      <c r="A1" s="238" t="s">
        <v>127</v>
      </c>
      <c r="B1" s="238"/>
      <c r="C1" s="238"/>
      <c r="D1" s="238"/>
      <c r="E1" s="238"/>
      <c r="F1" s="238"/>
      <c r="G1" s="238"/>
      <c r="H1" s="238"/>
    </row>
    <row r="2" customFormat="false" ht="12.75" hidden="false" customHeight="true" outlineLevel="0" collapsed="false">
      <c r="A2" s="141" t="str">
        <f aca="false">Rozpočet3!A2</f>
        <v>Stavba:   ZŠ Pohraničná - Oprava prístavby</v>
      </c>
      <c r="B2" s="141"/>
      <c r="C2" s="145"/>
      <c r="D2" s="145"/>
      <c r="E2" s="145"/>
      <c r="F2" s="145"/>
      <c r="G2" s="145"/>
      <c r="H2" s="145"/>
    </row>
    <row r="3" customFormat="false" ht="12.75" hidden="false" customHeight="true" outlineLevel="0" collapsed="false">
      <c r="A3" s="141" t="s">
        <v>310</v>
      </c>
      <c r="B3" s="141"/>
      <c r="C3" s="145"/>
      <c r="D3" s="145"/>
      <c r="E3" s="145"/>
      <c r="F3" s="145"/>
      <c r="G3" s="145"/>
      <c r="H3" s="145"/>
    </row>
    <row r="4" customFormat="false" ht="13.5" hidden="false" customHeight="true" outlineLevel="0" collapsed="false">
      <c r="A4" s="239"/>
      <c r="B4" s="239"/>
      <c r="C4" s="141"/>
      <c r="D4" s="239"/>
      <c r="E4" s="142"/>
      <c r="F4" s="142"/>
      <c r="G4" s="142"/>
      <c r="H4" s="142"/>
    </row>
    <row r="5" customFormat="false" ht="6.75" hidden="false" customHeight="true" outlineLevel="0" collapsed="false">
      <c r="A5" s="240"/>
      <c r="B5" s="240"/>
      <c r="C5" s="241"/>
      <c r="D5" s="143"/>
      <c r="E5" s="241"/>
      <c r="F5" s="242"/>
      <c r="G5" s="242"/>
      <c r="H5" s="242"/>
    </row>
    <row r="6" customFormat="false" ht="12.75" hidden="false" customHeight="true" outlineLevel="0" collapsed="false">
      <c r="A6" s="145" t="str">
        <f aca="false">Rozpočet3!A6</f>
        <v>Objednávateľ: ZŠ Pohraničná, Komárno</v>
      </c>
      <c r="B6" s="145"/>
      <c r="C6" s="145"/>
      <c r="D6" s="145"/>
      <c r="E6" s="145"/>
      <c r="F6" s="145"/>
      <c r="G6" s="145"/>
      <c r="H6" s="145"/>
    </row>
    <row r="7" customFormat="false" ht="13.5" hidden="false" customHeight="true" outlineLevel="0" collapsed="false">
      <c r="A7" s="145" t="s">
        <v>131</v>
      </c>
      <c r="B7" s="145"/>
      <c r="C7" s="145"/>
      <c r="D7" s="145"/>
      <c r="E7" s="145"/>
      <c r="F7" s="145"/>
      <c r="G7" s="145"/>
      <c r="H7" s="145"/>
    </row>
    <row r="8" customFormat="false" ht="13.5" hidden="false" customHeight="true" outlineLevel="0" collapsed="false">
      <c r="A8" s="243" t="s">
        <v>132</v>
      </c>
      <c r="B8" s="243"/>
      <c r="C8" s="243"/>
      <c r="D8" s="243"/>
      <c r="E8" s="244"/>
      <c r="F8" s="145"/>
      <c r="G8" s="245"/>
      <c r="H8" s="245"/>
    </row>
    <row r="9" customFormat="false" ht="6.75" hidden="false" customHeight="true" outlineLevel="0" collapsed="false">
      <c r="A9" s="240"/>
      <c r="B9" s="240"/>
      <c r="C9" s="240"/>
      <c r="D9" s="240"/>
      <c r="E9" s="240"/>
      <c r="F9" s="240"/>
      <c r="G9" s="240"/>
      <c r="H9" s="240"/>
    </row>
    <row r="10" customFormat="false" ht="28.5" hidden="false" customHeight="true" outlineLevel="0" collapsed="false">
      <c r="A10" s="246" t="s">
        <v>133</v>
      </c>
      <c r="B10" s="246" t="s">
        <v>160</v>
      </c>
      <c r="C10" s="246" t="s">
        <v>134</v>
      </c>
      <c r="D10" s="276" t="s">
        <v>135</v>
      </c>
      <c r="E10" s="246" t="s">
        <v>136</v>
      </c>
      <c r="F10" s="246" t="s">
        <v>137</v>
      </c>
      <c r="G10" s="246" t="s">
        <v>138</v>
      </c>
      <c r="H10" s="246" t="s">
        <v>139</v>
      </c>
    </row>
    <row r="11" customFormat="false" ht="12.75" hidden="true" customHeight="true" outlineLevel="0" collapsed="false">
      <c r="A11" s="246" t="s">
        <v>33</v>
      </c>
      <c r="B11" s="246"/>
      <c r="C11" s="246" t="s">
        <v>40</v>
      </c>
      <c r="D11" s="276" t="s">
        <v>46</v>
      </c>
      <c r="E11" s="246" t="s">
        <v>52</v>
      </c>
      <c r="F11" s="246" t="s">
        <v>56</v>
      </c>
      <c r="G11" s="246" t="s">
        <v>60</v>
      </c>
      <c r="H11" s="246" t="s">
        <v>63</v>
      </c>
    </row>
    <row r="12" customFormat="false" ht="3" hidden="false" customHeight="true" outlineLevel="0" collapsed="false">
      <c r="A12" s="240"/>
      <c r="B12" s="240"/>
      <c r="C12" s="240"/>
      <c r="D12" s="240"/>
      <c r="E12" s="240"/>
      <c r="F12" s="240"/>
      <c r="G12" s="240"/>
      <c r="H12" s="240"/>
    </row>
    <row r="14" customFormat="false" ht="15" hidden="false" customHeight="true" outlineLevel="0" collapsed="false">
      <c r="A14" s="258"/>
      <c r="B14" s="253" t="s">
        <v>188</v>
      </c>
      <c r="C14" s="259"/>
      <c r="D14" s="250"/>
      <c r="E14" s="250"/>
      <c r="F14" s="261"/>
      <c r="G14" s="262"/>
      <c r="H14" s="277"/>
    </row>
    <row r="15" customFormat="false" ht="15" hidden="false" customHeight="true" outlineLevel="0" collapsed="false">
      <c r="A15" s="258"/>
      <c r="B15" s="259" t="s">
        <v>311</v>
      </c>
      <c r="C15" s="259"/>
      <c r="D15" s="250"/>
      <c r="E15" s="250"/>
      <c r="F15" s="261"/>
      <c r="G15" s="262"/>
      <c r="H15" s="277"/>
    </row>
    <row r="16" customFormat="false" ht="15" hidden="false" customHeight="true" outlineLevel="0" collapsed="false">
      <c r="A16" s="258" t="n">
        <v>1</v>
      </c>
      <c r="B16" s="273" t="s">
        <v>312</v>
      </c>
      <c r="C16" s="259" t="s">
        <v>313</v>
      </c>
      <c r="D16" s="250" t="s">
        <v>314</v>
      </c>
      <c r="E16" s="250" t="s">
        <v>315</v>
      </c>
      <c r="F16" s="261" t="n">
        <v>423</v>
      </c>
      <c r="G16" s="262"/>
      <c r="H16" s="277" t="n">
        <f aca="false">ROUND(G16*F16,2)</f>
        <v>0</v>
      </c>
    </row>
    <row r="17" customFormat="false" ht="15" hidden="false" customHeight="true" outlineLevel="0" collapsed="false">
      <c r="A17" s="258" t="n">
        <v>2</v>
      </c>
      <c r="B17" s="273" t="s">
        <v>211</v>
      </c>
      <c r="C17" s="259" t="s">
        <v>316</v>
      </c>
      <c r="D17" s="250" t="s">
        <v>317</v>
      </c>
      <c r="E17" s="250" t="s">
        <v>315</v>
      </c>
      <c r="F17" s="261" t="n">
        <v>423</v>
      </c>
      <c r="G17" s="262"/>
      <c r="H17" s="277" t="n">
        <f aca="false">ROUND(G17*F17,2)</f>
        <v>0</v>
      </c>
    </row>
    <row r="18" customFormat="false" ht="15" hidden="false" customHeight="true" outlineLevel="0" collapsed="false">
      <c r="A18" s="258"/>
      <c r="B18" s="273"/>
      <c r="C18" s="259"/>
      <c r="D18" s="258" t="s">
        <v>318</v>
      </c>
      <c r="E18" s="250"/>
      <c r="F18" s="256"/>
      <c r="G18" s="262"/>
      <c r="H18" s="277" t="n">
        <f aca="false">SUM(H16:H17)</f>
        <v>0</v>
      </c>
    </row>
    <row r="19" s="271" customFormat="true" ht="15" hidden="false" customHeight="true" outlineLevel="0" collapsed="false">
      <c r="A19" s="266"/>
      <c r="B19" s="266"/>
      <c r="C19" s="267"/>
      <c r="D19" s="268" t="s">
        <v>265</v>
      </c>
      <c r="E19" s="267"/>
      <c r="F19" s="270"/>
      <c r="G19" s="270"/>
      <c r="H19" s="279" t="n">
        <f aca="false">H18</f>
        <v>0</v>
      </c>
    </row>
  </sheetData>
  <mergeCells count="2">
    <mergeCell ref="A1:H1"/>
    <mergeCell ref="A8:D8"/>
  </mergeCells>
  <printOptions headings="false" gridLines="false" gridLinesSet="true" horizontalCentered="false" verticalCentered="false"/>
  <pageMargins left="0.39375" right="0.39375" top="0.7875" bottom="0.78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X17" activeCellId="0" sqref="X17"/>
    </sheetView>
  </sheetViews>
  <sheetFormatPr defaultRowHeight="12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2.5"/>
    <col collapsed="false" customWidth="true" hidden="false" outlineLevel="0" max="3" min="3" style="1" width="3.82"/>
    <col collapsed="false" customWidth="true" hidden="false" outlineLevel="0" max="4" min="4" style="1" width="11.65"/>
    <col collapsed="false" customWidth="true" hidden="false" outlineLevel="0" max="5" min="5" style="1" width="14.82"/>
    <col collapsed="false" customWidth="true" hidden="false" outlineLevel="0" max="6" min="6" style="1" width="0.5"/>
    <col collapsed="false" customWidth="true" hidden="false" outlineLevel="0" max="7" min="7" style="1" width="3.16"/>
    <col collapsed="false" customWidth="true" hidden="false" outlineLevel="0" max="8" min="8" style="1" width="2.99"/>
    <col collapsed="false" customWidth="true" hidden="false" outlineLevel="0" max="9" min="9" style="1" width="12.32"/>
    <col collapsed="false" customWidth="true" hidden="false" outlineLevel="0" max="10" min="10" style="1" width="16.15"/>
    <col collapsed="false" customWidth="true" hidden="false" outlineLevel="0" max="11" min="11" style="1" width="0.65"/>
    <col collapsed="false" customWidth="true" hidden="false" outlineLevel="0" max="12" min="12" style="1" width="2.99"/>
    <col collapsed="false" customWidth="true" hidden="false" outlineLevel="0" max="13" min="13" style="1" width="3.65"/>
    <col collapsed="false" customWidth="true" hidden="false" outlineLevel="0" max="14" min="14" style="1" width="8.99"/>
    <col collapsed="false" customWidth="true" hidden="false" outlineLevel="0" max="15" min="15" style="1" width="4.32"/>
    <col collapsed="false" customWidth="true" hidden="false" outlineLevel="0" max="16" min="16" style="1" width="15.32"/>
    <col collapsed="false" customWidth="true" hidden="false" outlineLevel="0" max="17" min="17" style="1" width="7.5"/>
    <col collapsed="false" customWidth="true" hidden="false" outlineLevel="0" max="18" min="18" style="1" width="14.49"/>
    <col collapsed="false" customWidth="true" hidden="false" outlineLevel="0" max="19" min="19" style="1" width="0.5"/>
    <col collapsed="false" customWidth="true" hidden="false" outlineLevel="0" max="257" min="20" style="2" width="10.49"/>
    <col collapsed="false" customWidth="true" hidden="false" outlineLevel="0" max="1025" min="258" style="0" width="10.49"/>
  </cols>
  <sheetData>
    <row r="1" s="1" customFormat="true" ht="14.25" hidden="false" customHeight="true" outlineLevel="0" collapsed="false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5"/>
      <c r="Q1" s="155"/>
      <c r="R1" s="155"/>
      <c r="S1" s="157"/>
    </row>
    <row r="2" s="1" customFormat="true" ht="21" hidden="false" customHeight="true" outlineLevel="0" collapsed="false">
      <c r="A2" s="158"/>
      <c r="B2" s="139"/>
      <c r="C2" s="139"/>
      <c r="D2" s="139"/>
      <c r="E2" s="139"/>
      <c r="F2" s="139"/>
      <c r="G2" s="159" t="s">
        <v>0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60"/>
    </row>
    <row r="3" s="1" customFormat="true" ht="12" hidden="false" customHeight="true" outlineLevel="0" collapsed="false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="1" customFormat="true" ht="9" hidden="false" customHeight="true" outlineLevel="0" collapsed="false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="1" customFormat="true" ht="24.75" hidden="false" customHeight="true" outlineLevel="0" collapsed="false">
      <c r="A5" s="18"/>
      <c r="B5" s="16" t="s">
        <v>1</v>
      </c>
      <c r="C5" s="16"/>
      <c r="D5" s="16"/>
      <c r="E5" s="19" t="str">
        <f aca="false">'Krycí list rozpočtu4'!E5:M5</f>
        <v>ZŠ Pohraničná - Oprava prístavby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164"/>
      <c r="R5" s="21"/>
      <c r="S5" s="22"/>
    </row>
    <row r="6" s="1" customFormat="true" ht="24.75" hidden="false" customHeight="true" outlineLevel="0" collapsed="false">
      <c r="A6" s="18"/>
      <c r="B6" s="16" t="s">
        <v>112</v>
      </c>
      <c r="C6" s="16"/>
      <c r="D6" s="16"/>
      <c r="E6" s="165" t="s">
        <v>319</v>
      </c>
      <c r="F6" s="165"/>
      <c r="G6" s="165"/>
      <c r="H6" s="165"/>
      <c r="I6" s="165"/>
      <c r="J6" s="165"/>
      <c r="K6" s="165"/>
      <c r="L6" s="165"/>
      <c r="M6" s="165"/>
      <c r="N6" s="16"/>
      <c r="O6" s="16"/>
      <c r="P6" s="16" t="s">
        <v>4</v>
      </c>
      <c r="Q6" s="166"/>
      <c r="R6" s="25"/>
      <c r="S6" s="22"/>
    </row>
    <row r="7" s="1" customFormat="true" ht="24.75" hidden="false" customHeight="true" outlineLevel="0" collapsed="false">
      <c r="A7" s="18"/>
      <c r="B7" s="16"/>
      <c r="C7" s="16"/>
      <c r="D7" s="16"/>
      <c r="E7" s="167" t="s">
        <v>114</v>
      </c>
      <c r="F7" s="167"/>
      <c r="G7" s="167"/>
      <c r="H7" s="167"/>
      <c r="I7" s="167"/>
      <c r="J7" s="167"/>
      <c r="K7" s="167"/>
      <c r="L7" s="167"/>
      <c r="M7" s="167"/>
      <c r="N7" s="16"/>
      <c r="O7" s="16"/>
      <c r="P7" s="16" t="s">
        <v>5</v>
      </c>
      <c r="Q7" s="27" t="s">
        <v>6</v>
      </c>
      <c r="R7" s="28"/>
      <c r="S7" s="22"/>
    </row>
    <row r="8" s="1" customFormat="true" ht="24.75" hidden="false" customHeight="true" outlineLevel="0" collapsed="false">
      <c r="A8" s="18"/>
      <c r="B8" s="168"/>
      <c r="C8" s="168"/>
      <c r="D8" s="16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 t="s">
        <v>8</v>
      </c>
      <c r="R8" s="16"/>
      <c r="S8" s="22"/>
    </row>
    <row r="9" s="1" customFormat="true" ht="24.75" hidden="false" customHeight="true" outlineLevel="0" collapsed="false">
      <c r="A9" s="18"/>
      <c r="B9" s="16" t="s">
        <v>9</v>
      </c>
      <c r="C9" s="16"/>
      <c r="D9" s="16"/>
      <c r="E9" s="29" t="str">
        <f aca="false">'Krycí list rozpočtu4'!E9:M9</f>
        <v>ZŠ Pohraničná, Komárno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9"/>
      <c r="R9" s="170"/>
      <c r="S9" s="22"/>
    </row>
    <row r="10" s="1" customFormat="true" ht="24.75" hidden="false" customHeight="true" outlineLevel="0" collapsed="false">
      <c r="A10" s="18"/>
      <c r="B10" s="16" t="s">
        <v>11</v>
      </c>
      <c r="C10" s="16"/>
      <c r="D10" s="16"/>
      <c r="E10" s="32"/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9"/>
      <c r="R10" s="170"/>
      <c r="S10" s="22"/>
    </row>
    <row r="11" s="1" customFormat="true" ht="24.75" hidden="false" customHeight="true" outlineLevel="0" collapsed="false">
      <c r="A11" s="18"/>
      <c r="B11" s="16" t="s">
        <v>12</v>
      </c>
      <c r="C11" s="16"/>
      <c r="D11" s="16"/>
      <c r="E11" s="32"/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9"/>
      <c r="R11" s="170"/>
      <c r="S11" s="22"/>
    </row>
    <row r="12" s="1" customFormat="true" ht="21.75" hidden="false" customHeight="true" outlineLevel="0" collapsed="false">
      <c r="A12" s="34"/>
      <c r="B12" s="35" t="s">
        <v>13</v>
      </c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3"/>
      <c r="O12" s="33"/>
      <c r="P12" s="37"/>
      <c r="Q12" s="37"/>
      <c r="R12" s="37"/>
      <c r="S12" s="38"/>
    </row>
    <row r="13" s="1" customFormat="true" ht="10.5" hidden="false" customHeight="true" outlineLevel="0" collapsed="false">
      <c r="A13" s="34"/>
      <c r="B13" s="33"/>
      <c r="C13" s="33"/>
      <c r="D13" s="33"/>
      <c r="E13" s="14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43"/>
      <c r="Q13" s="143"/>
      <c r="R13" s="33"/>
      <c r="S13" s="38"/>
    </row>
    <row r="14" s="1" customFormat="true" ht="18.75" hidden="false" customHeight="true" outlineLevel="0" collapsed="false">
      <c r="A14" s="18"/>
      <c r="B14" s="16"/>
      <c r="C14" s="16"/>
      <c r="D14" s="16"/>
      <c r="E14" s="171" t="s">
        <v>14</v>
      </c>
      <c r="F14" s="16"/>
      <c r="G14" s="33"/>
      <c r="H14" s="16" t="s">
        <v>15</v>
      </c>
      <c r="I14" s="33"/>
      <c r="J14" s="16"/>
      <c r="K14" s="16"/>
      <c r="L14" s="16"/>
      <c r="M14" s="16"/>
      <c r="N14" s="16"/>
      <c r="O14" s="16"/>
      <c r="P14" s="16" t="s">
        <v>17</v>
      </c>
      <c r="Q14" s="20"/>
      <c r="R14" s="21"/>
      <c r="S14" s="22"/>
    </row>
    <row r="15" s="1" customFormat="true" ht="18.75" hidden="false" customHeight="true" outlineLevel="0" collapsed="false">
      <c r="A15" s="18"/>
      <c r="B15" s="16"/>
      <c r="C15" s="16"/>
      <c r="D15" s="16"/>
      <c r="E15" s="37"/>
      <c r="F15" s="16"/>
      <c r="G15" s="33"/>
      <c r="H15" s="172"/>
      <c r="I15" s="172"/>
      <c r="J15" s="16"/>
      <c r="K15" s="16"/>
      <c r="L15" s="16"/>
      <c r="M15" s="16"/>
      <c r="N15" s="16"/>
      <c r="O15" s="16"/>
      <c r="P15" s="173" t="s">
        <v>18</v>
      </c>
      <c r="Q15" s="174"/>
      <c r="R15" s="28"/>
      <c r="S15" s="22"/>
    </row>
    <row r="16" s="1" customFormat="true" ht="9" hidden="false" customHeight="true" outlineLevel="0" collapsed="false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="1" customFormat="true" ht="20.25" hidden="false" customHeight="true" outlineLevel="0" collapsed="false">
      <c r="A17" s="175"/>
      <c r="B17" s="176"/>
      <c r="C17" s="176"/>
      <c r="D17" s="176"/>
      <c r="E17" s="48" t="s">
        <v>115</v>
      </c>
      <c r="F17" s="176"/>
      <c r="G17" s="176"/>
      <c r="H17" s="176"/>
      <c r="I17" s="176"/>
      <c r="J17" s="176"/>
      <c r="K17" s="176"/>
      <c r="L17" s="176"/>
      <c r="M17" s="176"/>
      <c r="N17" s="176"/>
      <c r="O17" s="44"/>
      <c r="P17" s="176"/>
      <c r="Q17" s="176"/>
      <c r="R17" s="176"/>
      <c r="S17" s="177"/>
    </row>
    <row r="18" s="1" customFormat="true" ht="21.75" hidden="false" customHeight="true" outlineLevel="0" collapsed="false">
      <c r="A18" s="178" t="s">
        <v>116</v>
      </c>
      <c r="B18" s="179"/>
      <c r="C18" s="179"/>
      <c r="D18" s="180"/>
      <c r="E18" s="181" t="s">
        <v>24</v>
      </c>
      <c r="F18" s="180"/>
      <c r="G18" s="181" t="s">
        <v>117</v>
      </c>
      <c r="H18" s="179"/>
      <c r="I18" s="180"/>
      <c r="J18" s="181" t="s">
        <v>118</v>
      </c>
      <c r="K18" s="179"/>
      <c r="L18" s="181" t="s">
        <v>119</v>
      </c>
      <c r="M18" s="179"/>
      <c r="N18" s="179"/>
      <c r="O18" s="182"/>
      <c r="P18" s="180"/>
      <c r="Q18" s="181" t="s">
        <v>120</v>
      </c>
      <c r="R18" s="179"/>
      <c r="S18" s="183"/>
    </row>
    <row r="19" s="1" customFormat="true" ht="19.5" hidden="false" customHeight="true" outlineLevel="0" collapsed="false">
      <c r="A19" s="184"/>
      <c r="B19" s="185"/>
      <c r="C19" s="185"/>
      <c r="D19" s="186" t="n">
        <v>0</v>
      </c>
      <c r="E19" s="101" t="n">
        <v>0</v>
      </c>
      <c r="F19" s="187"/>
      <c r="G19" s="188"/>
      <c r="H19" s="185"/>
      <c r="I19" s="186" t="n">
        <v>0</v>
      </c>
      <c r="J19" s="101" t="n">
        <v>0</v>
      </c>
      <c r="K19" s="189"/>
      <c r="L19" s="188"/>
      <c r="M19" s="185"/>
      <c r="N19" s="185"/>
      <c r="O19" s="190"/>
      <c r="P19" s="186" t="n">
        <v>0</v>
      </c>
      <c r="Q19" s="188"/>
      <c r="R19" s="191" t="n">
        <v>0</v>
      </c>
      <c r="S19" s="192"/>
    </row>
    <row r="20" s="1" customFormat="true" ht="20.25" hidden="false" customHeight="true" outlineLevel="0" collapsed="false">
      <c r="A20" s="175"/>
      <c r="B20" s="176"/>
      <c r="C20" s="176"/>
      <c r="D20" s="176"/>
      <c r="E20" s="48" t="s">
        <v>121</v>
      </c>
      <c r="F20" s="176"/>
      <c r="G20" s="176"/>
      <c r="H20" s="176"/>
      <c r="I20" s="176"/>
      <c r="J20" s="193" t="s">
        <v>26</v>
      </c>
      <c r="K20" s="176"/>
      <c r="L20" s="176"/>
      <c r="M20" s="176"/>
      <c r="N20" s="176"/>
      <c r="O20" s="44"/>
      <c r="P20" s="176"/>
      <c r="Q20" s="176"/>
      <c r="R20" s="176"/>
      <c r="S20" s="177"/>
    </row>
    <row r="21" s="1" customFormat="true" ht="19.5" hidden="false" customHeight="true" outlineLevel="0" collapsed="false">
      <c r="A21" s="72" t="s">
        <v>27</v>
      </c>
      <c r="B21" s="194"/>
      <c r="C21" s="74" t="s">
        <v>28</v>
      </c>
      <c r="D21" s="75"/>
      <c r="E21" s="75"/>
      <c r="F21" s="77"/>
      <c r="G21" s="72" t="s">
        <v>29</v>
      </c>
      <c r="H21" s="73"/>
      <c r="I21" s="74" t="s">
        <v>30</v>
      </c>
      <c r="J21" s="75"/>
      <c r="K21" s="75"/>
      <c r="L21" s="72" t="s">
        <v>31</v>
      </c>
      <c r="M21" s="73"/>
      <c r="N21" s="74" t="s">
        <v>32</v>
      </c>
      <c r="O21" s="78"/>
      <c r="P21" s="75"/>
      <c r="Q21" s="75"/>
      <c r="R21" s="75"/>
      <c r="S21" s="77"/>
    </row>
    <row r="22" s="1" customFormat="true" ht="19.5" hidden="false" customHeight="true" outlineLevel="0" collapsed="false">
      <c r="A22" s="79" t="s">
        <v>33</v>
      </c>
      <c r="B22" s="195" t="s">
        <v>34</v>
      </c>
      <c r="C22" s="196"/>
      <c r="D22" s="82" t="s">
        <v>35</v>
      </c>
      <c r="E22" s="83"/>
      <c r="F22" s="197"/>
      <c r="G22" s="79" t="s">
        <v>36</v>
      </c>
      <c r="H22" s="85" t="s">
        <v>122</v>
      </c>
      <c r="I22" s="121"/>
      <c r="J22" s="198" t="n">
        <v>0</v>
      </c>
      <c r="K22" s="199"/>
      <c r="L22" s="79" t="s">
        <v>38</v>
      </c>
      <c r="M22" s="88" t="s">
        <v>39</v>
      </c>
      <c r="N22" s="95"/>
      <c r="O22" s="182"/>
      <c r="P22" s="95"/>
      <c r="Q22" s="200"/>
      <c r="R22" s="83" t="n">
        <v>0</v>
      </c>
      <c r="S22" s="197"/>
    </row>
    <row r="23" s="1" customFormat="true" ht="19.5" hidden="false" customHeight="true" outlineLevel="0" collapsed="false">
      <c r="A23" s="79" t="s">
        <v>40</v>
      </c>
      <c r="B23" s="201"/>
      <c r="C23" s="202"/>
      <c r="D23" s="82" t="s">
        <v>41</v>
      </c>
      <c r="E23" s="83"/>
      <c r="F23" s="197"/>
      <c r="G23" s="79" t="s">
        <v>42</v>
      </c>
      <c r="H23" s="16" t="s">
        <v>43</v>
      </c>
      <c r="I23" s="121"/>
      <c r="J23" s="198" t="n">
        <v>0</v>
      </c>
      <c r="K23" s="199"/>
      <c r="L23" s="79" t="s">
        <v>44</v>
      </c>
      <c r="M23" s="88" t="s">
        <v>123</v>
      </c>
      <c r="N23" s="95"/>
      <c r="O23" s="182"/>
      <c r="P23" s="95"/>
      <c r="Q23" s="200"/>
      <c r="R23" s="83" t="n">
        <v>0</v>
      </c>
      <c r="S23" s="197"/>
    </row>
    <row r="24" s="1" customFormat="true" ht="19.5" hidden="false" customHeight="true" outlineLevel="0" collapsed="false">
      <c r="A24" s="79" t="s">
        <v>46</v>
      </c>
      <c r="B24" s="195" t="s">
        <v>47</v>
      </c>
      <c r="C24" s="196"/>
      <c r="D24" s="82" t="s">
        <v>35</v>
      </c>
      <c r="E24" s="83"/>
      <c r="F24" s="197"/>
      <c r="G24" s="79" t="s">
        <v>48</v>
      </c>
      <c r="H24" s="85" t="s">
        <v>49</v>
      </c>
      <c r="I24" s="121"/>
      <c r="J24" s="198" t="n">
        <v>0</v>
      </c>
      <c r="K24" s="199"/>
      <c r="L24" s="79" t="s">
        <v>50</v>
      </c>
      <c r="M24" s="88" t="s">
        <v>51</v>
      </c>
      <c r="N24" s="95"/>
      <c r="O24" s="182"/>
      <c r="P24" s="95"/>
      <c r="Q24" s="200"/>
      <c r="R24" s="83" t="n">
        <v>0</v>
      </c>
      <c r="S24" s="197"/>
    </row>
    <row r="25" s="1" customFormat="true" ht="19.5" hidden="false" customHeight="true" outlineLevel="0" collapsed="false">
      <c r="A25" s="79" t="s">
        <v>52</v>
      </c>
      <c r="B25" s="201"/>
      <c r="C25" s="202"/>
      <c r="D25" s="82" t="s">
        <v>41</v>
      </c>
      <c r="E25" s="83"/>
      <c r="F25" s="197"/>
      <c r="G25" s="79" t="s">
        <v>53</v>
      </c>
      <c r="H25" s="85"/>
      <c r="I25" s="121"/>
      <c r="J25" s="198" t="n">
        <v>0</v>
      </c>
      <c r="K25" s="199"/>
      <c r="L25" s="79" t="s">
        <v>54</v>
      </c>
      <c r="M25" s="88" t="s">
        <v>55</v>
      </c>
      <c r="N25" s="95"/>
      <c r="O25" s="182"/>
      <c r="P25" s="95"/>
      <c r="Q25" s="200"/>
      <c r="R25" s="83" t="n">
        <v>0</v>
      </c>
      <c r="S25" s="197"/>
    </row>
    <row r="26" s="1" customFormat="true" ht="19.5" hidden="false" customHeight="true" outlineLevel="0" collapsed="false">
      <c r="A26" s="79" t="s">
        <v>56</v>
      </c>
      <c r="B26" s="195" t="s">
        <v>57</v>
      </c>
      <c r="C26" s="196"/>
      <c r="D26" s="82" t="s">
        <v>35</v>
      </c>
      <c r="E26" s="83"/>
      <c r="F26" s="197"/>
      <c r="G26" s="94"/>
      <c r="H26" s="95"/>
      <c r="I26" s="121"/>
      <c r="J26" s="198"/>
      <c r="K26" s="199"/>
      <c r="L26" s="79" t="s">
        <v>58</v>
      </c>
      <c r="M26" s="88" t="s">
        <v>124</v>
      </c>
      <c r="N26" s="95"/>
      <c r="O26" s="182"/>
      <c r="P26" s="95"/>
      <c r="Q26" s="200"/>
      <c r="R26" s="83" t="n">
        <v>0</v>
      </c>
      <c r="S26" s="197"/>
    </row>
    <row r="27" s="1" customFormat="true" ht="19.5" hidden="false" customHeight="true" outlineLevel="0" collapsed="false">
      <c r="A27" s="79" t="s">
        <v>60</v>
      </c>
      <c r="B27" s="201"/>
      <c r="C27" s="202"/>
      <c r="D27" s="82" t="s">
        <v>41</v>
      </c>
      <c r="E27" s="83"/>
      <c r="F27" s="197"/>
      <c r="G27" s="94"/>
      <c r="H27" s="95"/>
      <c r="I27" s="121"/>
      <c r="J27" s="198"/>
      <c r="K27" s="199"/>
      <c r="L27" s="79" t="s">
        <v>61</v>
      </c>
      <c r="M27" s="85" t="s">
        <v>62</v>
      </c>
      <c r="N27" s="95"/>
      <c r="O27" s="182"/>
      <c r="P27" s="95"/>
      <c r="Q27" s="121"/>
      <c r="R27" s="83" t="n">
        <v>0</v>
      </c>
      <c r="S27" s="197"/>
    </row>
    <row r="28" s="1" customFormat="true" ht="19.5" hidden="false" customHeight="true" outlineLevel="0" collapsed="false">
      <c r="A28" s="79" t="s">
        <v>63</v>
      </c>
      <c r="B28" s="97" t="s">
        <v>64</v>
      </c>
      <c r="C28" s="97"/>
      <c r="D28" s="97"/>
      <c r="E28" s="203"/>
      <c r="F28" s="177"/>
      <c r="G28" s="79" t="s">
        <v>65</v>
      </c>
      <c r="H28" s="98" t="s">
        <v>66</v>
      </c>
      <c r="I28" s="121"/>
      <c r="J28" s="204"/>
      <c r="K28" s="205"/>
      <c r="L28" s="79" t="s">
        <v>67</v>
      </c>
      <c r="M28" s="98" t="s">
        <v>68</v>
      </c>
      <c r="N28" s="95"/>
      <c r="O28" s="182"/>
      <c r="P28" s="95"/>
      <c r="Q28" s="121"/>
      <c r="R28" s="203" t="n">
        <v>0</v>
      </c>
      <c r="S28" s="177"/>
    </row>
    <row r="29" s="1" customFormat="true" ht="19.5" hidden="false" customHeight="true" outlineLevel="0" collapsed="false">
      <c r="A29" s="99" t="s">
        <v>69</v>
      </c>
      <c r="B29" s="100" t="s">
        <v>70</v>
      </c>
      <c r="C29" s="206"/>
      <c r="D29" s="207"/>
      <c r="E29" s="208"/>
      <c r="F29" s="45"/>
      <c r="G29" s="99" t="s">
        <v>71</v>
      </c>
      <c r="H29" s="100" t="s">
        <v>72</v>
      </c>
      <c r="I29" s="207"/>
      <c r="J29" s="209" t="n">
        <v>0</v>
      </c>
      <c r="K29" s="210"/>
      <c r="L29" s="99" t="s">
        <v>73</v>
      </c>
      <c r="M29" s="100" t="s">
        <v>74</v>
      </c>
      <c r="N29" s="206"/>
      <c r="O29" s="44"/>
      <c r="P29" s="206"/>
      <c r="Q29" s="207"/>
      <c r="R29" s="208" t="n">
        <v>0</v>
      </c>
      <c r="S29" s="45"/>
    </row>
    <row r="30" s="1" customFormat="true" ht="19.5" hidden="false" customHeight="true" outlineLevel="0" collapsed="false">
      <c r="A30" s="102" t="s">
        <v>11</v>
      </c>
      <c r="B30" s="15"/>
      <c r="C30" s="15"/>
      <c r="D30" s="15"/>
      <c r="E30" s="15"/>
      <c r="F30" s="211"/>
      <c r="G30" s="212"/>
      <c r="H30" s="15"/>
      <c r="I30" s="15"/>
      <c r="J30" s="15"/>
      <c r="K30" s="15"/>
      <c r="L30" s="72" t="s">
        <v>75</v>
      </c>
      <c r="M30" s="180"/>
      <c r="N30" s="74" t="s">
        <v>76</v>
      </c>
      <c r="O30" s="78"/>
      <c r="P30" s="179"/>
      <c r="Q30" s="179"/>
      <c r="R30" s="179"/>
      <c r="S30" s="183"/>
    </row>
    <row r="31" s="1" customFormat="true" ht="19.5" hidden="false" customHeight="true" outlineLevel="0" collapsed="false">
      <c r="A31" s="18"/>
      <c r="B31" s="16"/>
      <c r="C31" s="16"/>
      <c r="D31" s="16"/>
      <c r="E31" s="16"/>
      <c r="F31" s="213"/>
      <c r="G31" s="214"/>
      <c r="H31" s="16"/>
      <c r="I31" s="16"/>
      <c r="J31" s="16"/>
      <c r="K31" s="16"/>
      <c r="L31" s="79" t="s">
        <v>77</v>
      </c>
      <c r="M31" s="85" t="s">
        <v>78</v>
      </c>
      <c r="N31" s="95"/>
      <c r="O31" s="182"/>
      <c r="P31" s="95"/>
      <c r="Q31" s="121"/>
      <c r="R31" s="203" t="n">
        <f aca="false">Rozpočet5!H20</f>
        <v>0</v>
      </c>
      <c r="S31" s="177"/>
    </row>
    <row r="32" s="1" customFormat="true" ht="19.5" hidden="false" customHeight="true" outlineLevel="0" collapsed="false">
      <c r="A32" s="113" t="s">
        <v>79</v>
      </c>
      <c r="B32" s="182"/>
      <c r="C32" s="182"/>
      <c r="D32" s="182"/>
      <c r="E32" s="182"/>
      <c r="F32" s="202"/>
      <c r="G32" s="114" t="s">
        <v>80</v>
      </c>
      <c r="H32" s="182"/>
      <c r="I32" s="182"/>
      <c r="J32" s="182"/>
      <c r="K32" s="182"/>
      <c r="L32" s="79" t="s">
        <v>81</v>
      </c>
      <c r="M32" s="88" t="s">
        <v>82</v>
      </c>
      <c r="N32" s="118" t="n">
        <v>20</v>
      </c>
      <c r="O32" s="215" t="s">
        <v>83</v>
      </c>
      <c r="P32" s="120" t="n">
        <f aca="false">R31</f>
        <v>0</v>
      </c>
      <c r="Q32" s="121"/>
      <c r="R32" s="122" t="n">
        <f aca="false">P32*0.2</f>
        <v>0</v>
      </c>
      <c r="S32" s="216"/>
    </row>
    <row r="33" s="1" customFormat="true" ht="12.75" hidden="true" customHeight="true" outlineLevel="0" collapsed="false">
      <c r="A33" s="123"/>
      <c r="B33" s="217"/>
      <c r="C33" s="217"/>
      <c r="D33" s="217"/>
      <c r="E33" s="217"/>
      <c r="F33" s="196"/>
      <c r="G33" s="218"/>
      <c r="H33" s="217"/>
      <c r="I33" s="217"/>
      <c r="J33" s="217"/>
      <c r="K33" s="217"/>
      <c r="L33" s="219"/>
      <c r="M33" s="220"/>
      <c r="N33" s="221"/>
      <c r="O33" s="222"/>
      <c r="P33" s="223"/>
      <c r="Q33" s="221"/>
      <c r="R33" s="224"/>
      <c r="S33" s="197"/>
    </row>
    <row r="34" s="1" customFormat="true" ht="35.25" hidden="false" customHeight="true" outlineLevel="0" collapsed="false">
      <c r="A34" s="129" t="s">
        <v>9</v>
      </c>
      <c r="B34" s="225"/>
      <c r="C34" s="225"/>
      <c r="D34" s="225"/>
      <c r="E34" s="16"/>
      <c r="F34" s="213"/>
      <c r="G34" s="214"/>
      <c r="H34" s="16"/>
      <c r="I34" s="16"/>
      <c r="J34" s="16"/>
      <c r="K34" s="16"/>
      <c r="L34" s="99" t="s">
        <v>84</v>
      </c>
      <c r="M34" s="226" t="s">
        <v>85</v>
      </c>
      <c r="N34" s="226"/>
      <c r="O34" s="226"/>
      <c r="P34" s="226"/>
      <c r="Q34" s="207"/>
      <c r="R34" s="227" t="n">
        <f aca="false">R32+R31</f>
        <v>0</v>
      </c>
      <c r="S34" s="170"/>
    </row>
    <row r="35" s="1" customFormat="true" ht="33" hidden="false" customHeight="true" outlineLevel="0" collapsed="false">
      <c r="A35" s="113" t="s">
        <v>79</v>
      </c>
      <c r="B35" s="182"/>
      <c r="C35" s="182"/>
      <c r="D35" s="182"/>
      <c r="E35" s="182"/>
      <c r="F35" s="202"/>
      <c r="G35" s="114" t="s">
        <v>80</v>
      </c>
      <c r="H35" s="182"/>
      <c r="I35" s="182"/>
      <c r="J35" s="182"/>
      <c r="K35" s="182"/>
      <c r="L35" s="72" t="s">
        <v>86</v>
      </c>
      <c r="M35" s="180"/>
      <c r="N35" s="74" t="s">
        <v>87</v>
      </c>
      <c r="O35" s="78"/>
      <c r="P35" s="179"/>
      <c r="Q35" s="179"/>
      <c r="R35" s="228"/>
      <c r="S35" s="183"/>
    </row>
    <row r="36" s="1" customFormat="true" ht="20.25" hidden="false" customHeight="true" outlineLevel="0" collapsed="false">
      <c r="A36" s="132" t="s">
        <v>12</v>
      </c>
      <c r="B36" s="217"/>
      <c r="C36" s="217"/>
      <c r="D36" s="217"/>
      <c r="E36" s="217"/>
      <c r="F36" s="196"/>
      <c r="G36" s="229"/>
      <c r="H36" s="217"/>
      <c r="I36" s="217"/>
      <c r="J36" s="217"/>
      <c r="K36" s="217"/>
      <c r="L36" s="79" t="s">
        <v>88</v>
      </c>
      <c r="M36" s="85" t="s">
        <v>125</v>
      </c>
      <c r="N36" s="95"/>
      <c r="O36" s="182"/>
      <c r="P36" s="95"/>
      <c r="Q36" s="121"/>
      <c r="R36" s="83" t="n">
        <v>0</v>
      </c>
      <c r="S36" s="197"/>
    </row>
    <row r="37" s="1" customFormat="true" ht="19.5" hidden="false" customHeight="true" outlineLevel="0" collapsed="false">
      <c r="A37" s="18"/>
      <c r="B37" s="16"/>
      <c r="C37" s="16"/>
      <c r="D37" s="16"/>
      <c r="E37" s="16"/>
      <c r="F37" s="213"/>
      <c r="G37" s="230"/>
      <c r="H37" s="16"/>
      <c r="I37" s="16"/>
      <c r="J37" s="16"/>
      <c r="K37" s="16"/>
      <c r="L37" s="79" t="s">
        <v>90</v>
      </c>
      <c r="M37" s="85" t="s">
        <v>91</v>
      </c>
      <c r="N37" s="95"/>
      <c r="O37" s="182"/>
      <c r="P37" s="95"/>
      <c r="Q37" s="121"/>
      <c r="R37" s="83" t="n">
        <v>0</v>
      </c>
      <c r="S37" s="197"/>
    </row>
    <row r="38" s="1" customFormat="true" ht="19.5" hidden="false" customHeight="true" outlineLevel="0" collapsed="false">
      <c r="A38" s="133" t="s">
        <v>79</v>
      </c>
      <c r="B38" s="44"/>
      <c r="C38" s="44"/>
      <c r="D38" s="44"/>
      <c r="E38" s="44"/>
      <c r="F38" s="231"/>
      <c r="G38" s="135" t="s">
        <v>80</v>
      </c>
      <c r="H38" s="44"/>
      <c r="I38" s="44"/>
      <c r="J38" s="44"/>
      <c r="K38" s="44"/>
      <c r="L38" s="99" t="s">
        <v>92</v>
      </c>
      <c r="M38" s="100" t="s">
        <v>126</v>
      </c>
      <c r="N38" s="206"/>
      <c r="O38" s="232"/>
      <c r="P38" s="206"/>
      <c r="Q38" s="207"/>
      <c r="R38" s="101" t="n">
        <v>0</v>
      </c>
      <c r="S38" s="233"/>
    </row>
  </sheetData>
  <mergeCells count="13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H15:I15"/>
    <mergeCell ref="B28:D28"/>
    <mergeCell ref="M34:P34"/>
  </mergeCells>
  <printOptions headings="false" gridLines="false" gridLinesSet="true" horizontalCentered="true" verticalCentered="false"/>
  <pageMargins left="0.39375" right="0.39375" top="0.7875" bottom="0.7875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RowHeight="12" zeroHeight="false" outlineLevelRow="0" outlineLevelCol="0"/>
  <cols>
    <col collapsed="false" customWidth="true" hidden="false" outlineLevel="0" max="2" min="1" style="234" width="5.99"/>
    <col collapsed="false" customWidth="true" hidden="false" outlineLevel="0" max="3" min="3" style="235" width="13.82"/>
    <col collapsed="false" customWidth="true" hidden="false" outlineLevel="0" max="4" min="4" style="237" width="57.65"/>
    <col collapsed="false" customWidth="true" hidden="false" outlineLevel="0" max="5" min="5" style="235" width="3.82"/>
    <col collapsed="false" customWidth="true" hidden="false" outlineLevel="0" max="6" min="6" style="236" width="11.32"/>
    <col collapsed="false" customWidth="true" hidden="false" outlineLevel="0" max="7" min="7" style="236" width="11.49"/>
    <col collapsed="false" customWidth="true" hidden="false" outlineLevel="0" max="8" min="8" style="236" width="17.32"/>
    <col collapsed="false" customWidth="true" hidden="false" outlineLevel="0" max="257" min="9" style="237" width="10.49"/>
    <col collapsed="false" customWidth="true" hidden="false" outlineLevel="0" max="1025" min="258" style="0" width="10.49"/>
  </cols>
  <sheetData>
    <row r="1" customFormat="false" ht="27.75" hidden="false" customHeight="true" outlineLevel="0" collapsed="false">
      <c r="A1" s="238" t="s">
        <v>127</v>
      </c>
      <c r="B1" s="238"/>
      <c r="C1" s="238"/>
      <c r="D1" s="238"/>
      <c r="E1" s="238"/>
      <c r="F1" s="238"/>
      <c r="G1" s="238"/>
      <c r="H1" s="238"/>
    </row>
    <row r="2" customFormat="false" ht="12.75" hidden="false" customHeight="true" outlineLevel="0" collapsed="false">
      <c r="A2" s="141" t="str">
        <f aca="false">Rozpočet4!A2</f>
        <v>Stavba:   ZŠ Pohraničná - Oprava prístavby</v>
      </c>
      <c r="B2" s="141"/>
      <c r="C2" s="145"/>
      <c r="D2" s="145"/>
      <c r="E2" s="145"/>
      <c r="F2" s="145"/>
      <c r="G2" s="145"/>
      <c r="H2" s="145"/>
    </row>
    <row r="3" customFormat="false" ht="12.75" hidden="false" customHeight="true" outlineLevel="0" collapsed="false">
      <c r="A3" s="141" t="s">
        <v>320</v>
      </c>
      <c r="B3" s="141"/>
      <c r="C3" s="145"/>
      <c r="D3" s="145"/>
      <c r="E3" s="145"/>
      <c r="F3" s="145"/>
      <c r="G3" s="145"/>
      <c r="H3" s="145"/>
    </row>
    <row r="4" customFormat="false" ht="13.5" hidden="false" customHeight="true" outlineLevel="0" collapsed="false">
      <c r="A4" s="239"/>
      <c r="B4" s="239"/>
      <c r="C4" s="141"/>
      <c r="D4" s="239"/>
      <c r="E4" s="142"/>
      <c r="F4" s="142"/>
      <c r="G4" s="142"/>
      <c r="H4" s="142"/>
    </row>
    <row r="5" customFormat="false" ht="6.75" hidden="false" customHeight="true" outlineLevel="0" collapsed="false">
      <c r="A5" s="240"/>
      <c r="B5" s="240"/>
      <c r="C5" s="241"/>
      <c r="D5" s="143"/>
      <c r="E5" s="241"/>
      <c r="F5" s="242"/>
      <c r="G5" s="242"/>
      <c r="H5" s="242"/>
    </row>
    <row r="6" customFormat="false" ht="12.75" hidden="false" customHeight="true" outlineLevel="0" collapsed="false">
      <c r="A6" s="145" t="str">
        <f aca="false">Rozpočet4!A6</f>
        <v>Objednávateľ: ZŠ Pohraničná, Komárno</v>
      </c>
      <c r="B6" s="145"/>
      <c r="C6" s="145"/>
      <c r="D6" s="145"/>
      <c r="E6" s="145"/>
      <c r="F6" s="145"/>
      <c r="G6" s="145"/>
      <c r="H6" s="145"/>
    </row>
    <row r="7" customFormat="false" ht="13.5" hidden="false" customHeight="true" outlineLevel="0" collapsed="false">
      <c r="A7" s="145" t="s">
        <v>131</v>
      </c>
      <c r="B7" s="145"/>
      <c r="C7" s="145"/>
      <c r="D7" s="145"/>
      <c r="E7" s="145"/>
      <c r="F7" s="145"/>
      <c r="G7" s="145"/>
      <c r="H7" s="145"/>
    </row>
    <row r="8" customFormat="false" ht="13.5" hidden="false" customHeight="true" outlineLevel="0" collapsed="false">
      <c r="A8" s="243" t="s">
        <v>132</v>
      </c>
      <c r="B8" s="243"/>
      <c r="C8" s="243"/>
      <c r="D8" s="243"/>
      <c r="E8" s="244"/>
      <c r="F8" s="145"/>
      <c r="G8" s="245"/>
      <c r="H8" s="245"/>
    </row>
    <row r="9" customFormat="false" ht="6.75" hidden="false" customHeight="true" outlineLevel="0" collapsed="false">
      <c r="A9" s="240"/>
      <c r="B9" s="240"/>
      <c r="C9" s="240"/>
      <c r="D9" s="240"/>
      <c r="E9" s="240"/>
      <c r="F9" s="240"/>
      <c r="G9" s="240"/>
      <c r="H9" s="240"/>
    </row>
    <row r="10" customFormat="false" ht="28.5" hidden="false" customHeight="true" outlineLevel="0" collapsed="false">
      <c r="A10" s="246" t="s">
        <v>133</v>
      </c>
      <c r="B10" s="246" t="s">
        <v>160</v>
      </c>
      <c r="C10" s="246" t="s">
        <v>134</v>
      </c>
      <c r="D10" s="276" t="s">
        <v>135</v>
      </c>
      <c r="E10" s="246" t="s">
        <v>136</v>
      </c>
      <c r="F10" s="246" t="s">
        <v>137</v>
      </c>
      <c r="G10" s="246" t="s">
        <v>138</v>
      </c>
      <c r="H10" s="246" t="s">
        <v>139</v>
      </c>
    </row>
    <row r="11" customFormat="false" ht="12.75" hidden="true" customHeight="true" outlineLevel="0" collapsed="false">
      <c r="A11" s="246" t="s">
        <v>33</v>
      </c>
      <c r="B11" s="246"/>
      <c r="C11" s="246" t="s">
        <v>40</v>
      </c>
      <c r="D11" s="276" t="s">
        <v>46</v>
      </c>
      <c r="E11" s="246" t="s">
        <v>52</v>
      </c>
      <c r="F11" s="246" t="s">
        <v>56</v>
      </c>
      <c r="G11" s="246" t="s">
        <v>60</v>
      </c>
      <c r="H11" s="246" t="s">
        <v>63</v>
      </c>
    </row>
    <row r="12" customFormat="false" ht="3" hidden="false" customHeight="true" outlineLevel="0" collapsed="false">
      <c r="A12" s="240"/>
      <c r="B12" s="240"/>
      <c r="C12" s="240"/>
      <c r="D12" s="240"/>
      <c r="E12" s="240"/>
      <c r="F12" s="240"/>
      <c r="G12" s="240"/>
      <c r="H12" s="240"/>
    </row>
    <row r="14" customFormat="false" ht="15" hidden="false" customHeight="true" outlineLevel="0" collapsed="false">
      <c r="A14" s="258"/>
      <c r="B14" s="253" t="s">
        <v>188</v>
      </c>
      <c r="C14" s="259"/>
      <c r="D14" s="250"/>
      <c r="E14" s="250"/>
      <c r="F14" s="261"/>
      <c r="G14" s="262"/>
      <c r="H14" s="277"/>
    </row>
    <row r="15" customFormat="false" ht="15" hidden="false" customHeight="true" outlineLevel="0" collapsed="false">
      <c r="A15" s="258"/>
      <c r="B15" s="259" t="s">
        <v>321</v>
      </c>
      <c r="C15" s="259"/>
      <c r="D15" s="250"/>
      <c r="E15" s="250"/>
      <c r="F15" s="261"/>
      <c r="G15" s="262"/>
      <c r="H15" s="277"/>
    </row>
    <row r="16" customFormat="false" ht="15" hidden="false" customHeight="true" outlineLevel="0" collapsed="false">
      <c r="A16" s="258" t="n">
        <v>1</v>
      </c>
      <c r="B16" s="273" t="s">
        <v>322</v>
      </c>
      <c r="C16" s="259" t="s">
        <v>323</v>
      </c>
      <c r="D16" s="250" t="s">
        <v>324</v>
      </c>
      <c r="E16" s="250" t="s">
        <v>325</v>
      </c>
      <c r="F16" s="261" t="n">
        <v>13</v>
      </c>
      <c r="G16" s="262"/>
      <c r="H16" s="277" t="n">
        <f aca="false">ROUND(G16*F16,2)</f>
        <v>0</v>
      </c>
    </row>
    <row r="17" customFormat="false" ht="15" hidden="false" customHeight="true" outlineLevel="0" collapsed="false">
      <c r="A17" s="258" t="n">
        <v>2</v>
      </c>
      <c r="B17" s="273" t="s">
        <v>211</v>
      </c>
      <c r="C17" s="259" t="s">
        <v>326</v>
      </c>
      <c r="D17" s="250" t="s">
        <v>327</v>
      </c>
      <c r="E17" s="250" t="s">
        <v>325</v>
      </c>
      <c r="F17" s="261" t="n">
        <v>13</v>
      </c>
      <c r="G17" s="262"/>
      <c r="H17" s="277" t="n">
        <f aca="false">ROUND(G17*F17,2)</f>
        <v>0</v>
      </c>
    </row>
    <row r="18" customFormat="false" ht="15" hidden="false" customHeight="true" outlineLevel="0" collapsed="false">
      <c r="A18" s="258" t="n">
        <v>3</v>
      </c>
      <c r="B18" s="273" t="s">
        <v>211</v>
      </c>
      <c r="C18" s="259" t="s">
        <v>328</v>
      </c>
      <c r="D18" s="250" t="s">
        <v>329</v>
      </c>
      <c r="E18" s="250" t="s">
        <v>325</v>
      </c>
      <c r="F18" s="261" t="n">
        <v>13</v>
      </c>
      <c r="G18" s="262"/>
      <c r="H18" s="277" t="n">
        <f aca="false">ROUND(G18*F18,2)</f>
        <v>0</v>
      </c>
    </row>
    <row r="19" customFormat="false" ht="15" hidden="false" customHeight="true" outlineLevel="0" collapsed="false">
      <c r="A19" s="258"/>
      <c r="B19" s="273"/>
      <c r="C19" s="259"/>
      <c r="D19" s="258" t="s">
        <v>330</v>
      </c>
      <c r="E19" s="250"/>
      <c r="F19" s="256"/>
      <c r="G19" s="262"/>
      <c r="H19" s="277" t="n">
        <f aca="false">SUM(H16:H18)</f>
        <v>0</v>
      </c>
    </row>
    <row r="20" s="271" customFormat="true" ht="15" hidden="false" customHeight="true" outlineLevel="0" collapsed="false">
      <c r="A20" s="266"/>
      <c r="B20" s="266"/>
      <c r="C20" s="267"/>
      <c r="D20" s="268" t="s">
        <v>265</v>
      </c>
      <c r="E20" s="267"/>
      <c r="F20" s="270"/>
      <c r="G20" s="270"/>
      <c r="H20" s="279" t="n">
        <f aca="false">H19</f>
        <v>0</v>
      </c>
    </row>
  </sheetData>
  <mergeCells count="2">
    <mergeCell ref="A1:H1"/>
    <mergeCell ref="A8:D8"/>
  </mergeCells>
  <printOptions headings="false" gridLines="false" gridLinesSet="true" horizontalCentered="false" verticalCentered="false"/>
  <pageMargins left="0.39375" right="0.39375" top="0.7875" bottom="0.78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B15" activeCellId="0" sqref="AB15"/>
    </sheetView>
  </sheetViews>
  <sheetFormatPr defaultRowHeight="12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2.5"/>
    <col collapsed="false" customWidth="true" hidden="false" outlineLevel="0" max="3" min="3" style="1" width="3.82"/>
    <col collapsed="false" customWidth="true" hidden="false" outlineLevel="0" max="4" min="4" style="1" width="11.65"/>
    <col collapsed="false" customWidth="true" hidden="false" outlineLevel="0" max="5" min="5" style="1" width="14.82"/>
    <col collapsed="false" customWidth="true" hidden="false" outlineLevel="0" max="6" min="6" style="1" width="0.5"/>
    <col collapsed="false" customWidth="true" hidden="false" outlineLevel="0" max="7" min="7" style="1" width="3.16"/>
    <col collapsed="false" customWidth="true" hidden="false" outlineLevel="0" max="8" min="8" style="1" width="2.99"/>
    <col collapsed="false" customWidth="true" hidden="false" outlineLevel="0" max="9" min="9" style="1" width="12.32"/>
    <col collapsed="false" customWidth="true" hidden="false" outlineLevel="0" max="10" min="10" style="1" width="16.15"/>
    <col collapsed="false" customWidth="true" hidden="false" outlineLevel="0" max="11" min="11" style="1" width="0.65"/>
    <col collapsed="false" customWidth="true" hidden="false" outlineLevel="0" max="12" min="12" style="1" width="2.99"/>
    <col collapsed="false" customWidth="true" hidden="false" outlineLevel="0" max="13" min="13" style="1" width="3.65"/>
    <col collapsed="false" customWidth="true" hidden="false" outlineLevel="0" max="14" min="14" style="1" width="8.99"/>
    <col collapsed="false" customWidth="true" hidden="false" outlineLevel="0" max="15" min="15" style="1" width="4.32"/>
    <col collapsed="false" customWidth="true" hidden="false" outlineLevel="0" max="16" min="16" style="1" width="15.32"/>
    <col collapsed="false" customWidth="true" hidden="false" outlineLevel="0" max="17" min="17" style="1" width="7.5"/>
    <col collapsed="false" customWidth="true" hidden="false" outlineLevel="0" max="18" min="18" style="1" width="14.49"/>
    <col collapsed="false" customWidth="true" hidden="false" outlineLevel="0" max="19" min="19" style="1" width="0.5"/>
    <col collapsed="false" customWidth="true" hidden="false" outlineLevel="0" max="257" min="20" style="2" width="10.49"/>
    <col collapsed="false" customWidth="true" hidden="false" outlineLevel="0" max="1025" min="258" style="0" width="10.49"/>
  </cols>
  <sheetData>
    <row r="1" s="1" customFormat="true" ht="14.25" hidden="false" customHeight="true" outlineLevel="0" collapsed="false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5"/>
      <c r="Q1" s="155"/>
      <c r="R1" s="155"/>
      <c r="S1" s="157"/>
    </row>
    <row r="2" s="1" customFormat="true" ht="21" hidden="false" customHeight="true" outlineLevel="0" collapsed="false">
      <c r="A2" s="158"/>
      <c r="B2" s="139"/>
      <c r="C2" s="139"/>
      <c r="D2" s="139"/>
      <c r="E2" s="139"/>
      <c r="F2" s="139"/>
      <c r="G2" s="159" t="s">
        <v>0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60"/>
    </row>
    <row r="3" s="1" customFormat="true" ht="12" hidden="false" customHeight="true" outlineLevel="0" collapsed="false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="1" customFormat="true" ht="9" hidden="false" customHeight="true" outlineLevel="0" collapsed="false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="1" customFormat="true" ht="24.75" hidden="false" customHeight="true" outlineLevel="0" collapsed="false">
      <c r="A5" s="18"/>
      <c r="B5" s="16" t="s">
        <v>1</v>
      </c>
      <c r="C5" s="16"/>
      <c r="D5" s="16"/>
      <c r="E5" s="19" t="str">
        <f aca="false">'Krycí list rozpočtu5'!E5:M5</f>
        <v>ZŠ Pohraničná - Oprava prístavby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164"/>
      <c r="R5" s="21"/>
      <c r="S5" s="22"/>
    </row>
    <row r="6" s="1" customFormat="true" ht="24.75" hidden="false" customHeight="true" outlineLevel="0" collapsed="false">
      <c r="A6" s="18"/>
      <c r="B6" s="16" t="s">
        <v>112</v>
      </c>
      <c r="C6" s="16"/>
      <c r="D6" s="16"/>
      <c r="E6" s="165" t="s">
        <v>331</v>
      </c>
      <c r="F6" s="165"/>
      <c r="G6" s="165"/>
      <c r="H6" s="165"/>
      <c r="I6" s="165"/>
      <c r="J6" s="165"/>
      <c r="K6" s="165"/>
      <c r="L6" s="165"/>
      <c r="M6" s="165"/>
      <c r="N6" s="16"/>
      <c r="O6" s="16"/>
      <c r="P6" s="16" t="s">
        <v>4</v>
      </c>
      <c r="Q6" s="166"/>
      <c r="R6" s="25"/>
      <c r="S6" s="22"/>
    </row>
    <row r="7" s="1" customFormat="true" ht="24.75" hidden="false" customHeight="true" outlineLevel="0" collapsed="false">
      <c r="A7" s="18"/>
      <c r="B7" s="16"/>
      <c r="C7" s="16"/>
      <c r="D7" s="16"/>
      <c r="E7" s="167" t="s">
        <v>114</v>
      </c>
      <c r="F7" s="167"/>
      <c r="G7" s="167"/>
      <c r="H7" s="167"/>
      <c r="I7" s="167"/>
      <c r="J7" s="167"/>
      <c r="K7" s="167"/>
      <c r="L7" s="167"/>
      <c r="M7" s="167"/>
      <c r="N7" s="16"/>
      <c r="O7" s="16"/>
      <c r="P7" s="16" t="s">
        <v>5</v>
      </c>
      <c r="Q7" s="27" t="s">
        <v>6</v>
      </c>
      <c r="R7" s="28"/>
      <c r="S7" s="22"/>
    </row>
    <row r="8" s="1" customFormat="true" ht="24.75" hidden="false" customHeight="true" outlineLevel="0" collapsed="false">
      <c r="A8" s="18"/>
      <c r="B8" s="168"/>
      <c r="C8" s="168"/>
      <c r="D8" s="16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 t="s">
        <v>8</v>
      </c>
      <c r="R8" s="16"/>
      <c r="S8" s="22"/>
    </row>
    <row r="9" s="1" customFormat="true" ht="24.75" hidden="false" customHeight="true" outlineLevel="0" collapsed="false">
      <c r="A9" s="18"/>
      <c r="B9" s="16" t="s">
        <v>9</v>
      </c>
      <c r="C9" s="16"/>
      <c r="D9" s="16"/>
      <c r="E9" s="29" t="str">
        <f aca="false">'Krycí list rozpočtu5'!E9:M9</f>
        <v>ZŠ Pohraničná, Komárno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9"/>
      <c r="R9" s="170"/>
      <c r="S9" s="22"/>
    </row>
    <row r="10" s="1" customFormat="true" ht="24.75" hidden="false" customHeight="true" outlineLevel="0" collapsed="false">
      <c r="A10" s="18"/>
      <c r="B10" s="16" t="s">
        <v>11</v>
      </c>
      <c r="C10" s="16"/>
      <c r="D10" s="16"/>
      <c r="E10" s="32"/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9"/>
      <c r="R10" s="170"/>
      <c r="S10" s="22"/>
    </row>
    <row r="11" s="1" customFormat="true" ht="24.75" hidden="false" customHeight="true" outlineLevel="0" collapsed="false">
      <c r="A11" s="18"/>
      <c r="B11" s="16" t="s">
        <v>12</v>
      </c>
      <c r="C11" s="16"/>
      <c r="D11" s="16"/>
      <c r="E11" s="32"/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9"/>
      <c r="R11" s="170"/>
      <c r="S11" s="22"/>
    </row>
    <row r="12" s="1" customFormat="true" ht="21.75" hidden="false" customHeight="true" outlineLevel="0" collapsed="false">
      <c r="A12" s="34"/>
      <c r="B12" s="35" t="s">
        <v>13</v>
      </c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3"/>
      <c r="O12" s="33"/>
      <c r="P12" s="37"/>
      <c r="Q12" s="37"/>
      <c r="R12" s="37"/>
      <c r="S12" s="38"/>
    </row>
    <row r="13" s="1" customFormat="true" ht="10.5" hidden="false" customHeight="true" outlineLevel="0" collapsed="false">
      <c r="A13" s="34"/>
      <c r="B13" s="33"/>
      <c r="C13" s="33"/>
      <c r="D13" s="33"/>
      <c r="E13" s="14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43"/>
      <c r="Q13" s="143"/>
      <c r="R13" s="33"/>
      <c r="S13" s="38"/>
    </row>
    <row r="14" s="1" customFormat="true" ht="18.75" hidden="false" customHeight="true" outlineLevel="0" collapsed="false">
      <c r="A14" s="18"/>
      <c r="B14" s="16"/>
      <c r="C14" s="16"/>
      <c r="D14" s="16"/>
      <c r="E14" s="171" t="s">
        <v>14</v>
      </c>
      <c r="F14" s="16"/>
      <c r="G14" s="33"/>
      <c r="H14" s="16" t="s">
        <v>15</v>
      </c>
      <c r="I14" s="33"/>
      <c r="J14" s="16"/>
      <c r="K14" s="16"/>
      <c r="L14" s="16"/>
      <c r="M14" s="16"/>
      <c r="N14" s="16"/>
      <c r="O14" s="16"/>
      <c r="P14" s="16" t="s">
        <v>17</v>
      </c>
      <c r="Q14" s="20"/>
      <c r="R14" s="21"/>
      <c r="S14" s="22"/>
    </row>
    <row r="15" s="1" customFormat="true" ht="18.75" hidden="false" customHeight="true" outlineLevel="0" collapsed="false">
      <c r="A15" s="18"/>
      <c r="B15" s="16"/>
      <c r="C15" s="16"/>
      <c r="D15" s="16"/>
      <c r="E15" s="37"/>
      <c r="F15" s="16"/>
      <c r="G15" s="33"/>
      <c r="H15" s="172"/>
      <c r="I15" s="172"/>
      <c r="J15" s="16"/>
      <c r="K15" s="16"/>
      <c r="L15" s="16"/>
      <c r="M15" s="16"/>
      <c r="N15" s="16"/>
      <c r="O15" s="16"/>
      <c r="P15" s="173" t="s">
        <v>18</v>
      </c>
      <c r="Q15" s="174"/>
      <c r="R15" s="28"/>
      <c r="S15" s="22"/>
    </row>
    <row r="16" s="1" customFormat="true" ht="9" hidden="false" customHeight="true" outlineLevel="0" collapsed="false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="1" customFormat="true" ht="20.25" hidden="false" customHeight="true" outlineLevel="0" collapsed="false">
      <c r="A17" s="175"/>
      <c r="B17" s="176"/>
      <c r="C17" s="176"/>
      <c r="D17" s="176"/>
      <c r="E17" s="48" t="s">
        <v>115</v>
      </c>
      <c r="F17" s="176"/>
      <c r="G17" s="176"/>
      <c r="H17" s="176"/>
      <c r="I17" s="176"/>
      <c r="J17" s="176"/>
      <c r="K17" s="176"/>
      <c r="L17" s="176"/>
      <c r="M17" s="176"/>
      <c r="N17" s="176"/>
      <c r="O17" s="44"/>
      <c r="P17" s="176"/>
      <c r="Q17" s="176"/>
      <c r="R17" s="176"/>
      <c r="S17" s="177"/>
    </row>
    <row r="18" s="1" customFormat="true" ht="21.75" hidden="false" customHeight="true" outlineLevel="0" collapsed="false">
      <c r="A18" s="178" t="s">
        <v>116</v>
      </c>
      <c r="B18" s="179"/>
      <c r="C18" s="179"/>
      <c r="D18" s="180"/>
      <c r="E18" s="181" t="s">
        <v>24</v>
      </c>
      <c r="F18" s="180"/>
      <c r="G18" s="181" t="s">
        <v>117</v>
      </c>
      <c r="H18" s="179"/>
      <c r="I18" s="180"/>
      <c r="J18" s="181" t="s">
        <v>118</v>
      </c>
      <c r="K18" s="179"/>
      <c r="L18" s="181" t="s">
        <v>119</v>
      </c>
      <c r="M18" s="179"/>
      <c r="N18" s="179"/>
      <c r="O18" s="182"/>
      <c r="P18" s="180"/>
      <c r="Q18" s="181" t="s">
        <v>120</v>
      </c>
      <c r="R18" s="179"/>
      <c r="S18" s="183"/>
    </row>
    <row r="19" s="1" customFormat="true" ht="19.5" hidden="false" customHeight="true" outlineLevel="0" collapsed="false">
      <c r="A19" s="184"/>
      <c r="B19" s="185"/>
      <c r="C19" s="185"/>
      <c r="D19" s="186" t="n">
        <v>0</v>
      </c>
      <c r="E19" s="101" t="n">
        <v>0</v>
      </c>
      <c r="F19" s="187"/>
      <c r="G19" s="188"/>
      <c r="H19" s="185"/>
      <c r="I19" s="186" t="n">
        <v>0</v>
      </c>
      <c r="J19" s="101" t="n">
        <v>0</v>
      </c>
      <c r="K19" s="189"/>
      <c r="L19" s="188"/>
      <c r="M19" s="185"/>
      <c r="N19" s="185"/>
      <c r="O19" s="190"/>
      <c r="P19" s="186" t="n">
        <v>0</v>
      </c>
      <c r="Q19" s="188"/>
      <c r="R19" s="191" t="n">
        <v>0</v>
      </c>
      <c r="S19" s="192"/>
    </row>
    <row r="20" s="1" customFormat="true" ht="20.25" hidden="false" customHeight="true" outlineLevel="0" collapsed="false">
      <c r="A20" s="175"/>
      <c r="B20" s="176"/>
      <c r="C20" s="176"/>
      <c r="D20" s="176"/>
      <c r="E20" s="48" t="s">
        <v>121</v>
      </c>
      <c r="F20" s="176"/>
      <c r="G20" s="176"/>
      <c r="H20" s="176"/>
      <c r="I20" s="176"/>
      <c r="J20" s="193" t="s">
        <v>26</v>
      </c>
      <c r="K20" s="176"/>
      <c r="L20" s="176"/>
      <c r="M20" s="176"/>
      <c r="N20" s="176"/>
      <c r="O20" s="44"/>
      <c r="P20" s="176"/>
      <c r="Q20" s="176"/>
      <c r="R20" s="176"/>
      <c r="S20" s="177"/>
    </row>
    <row r="21" s="1" customFormat="true" ht="19.5" hidden="false" customHeight="true" outlineLevel="0" collapsed="false">
      <c r="A21" s="72" t="s">
        <v>27</v>
      </c>
      <c r="B21" s="194"/>
      <c r="C21" s="74" t="s">
        <v>28</v>
      </c>
      <c r="D21" s="75"/>
      <c r="E21" s="75"/>
      <c r="F21" s="77"/>
      <c r="G21" s="72" t="s">
        <v>29</v>
      </c>
      <c r="H21" s="73"/>
      <c r="I21" s="74" t="s">
        <v>30</v>
      </c>
      <c r="J21" s="75"/>
      <c r="K21" s="75"/>
      <c r="L21" s="72" t="s">
        <v>31</v>
      </c>
      <c r="M21" s="73"/>
      <c r="N21" s="74" t="s">
        <v>32</v>
      </c>
      <c r="O21" s="78"/>
      <c r="P21" s="75"/>
      <c r="Q21" s="75"/>
      <c r="R21" s="75"/>
      <c r="S21" s="77"/>
    </row>
    <row r="22" s="1" customFormat="true" ht="19.5" hidden="false" customHeight="true" outlineLevel="0" collapsed="false">
      <c r="A22" s="79" t="s">
        <v>33</v>
      </c>
      <c r="B22" s="195" t="s">
        <v>34</v>
      </c>
      <c r="C22" s="196"/>
      <c r="D22" s="82" t="s">
        <v>35</v>
      </c>
      <c r="E22" s="83"/>
      <c r="F22" s="197"/>
      <c r="G22" s="79" t="s">
        <v>36</v>
      </c>
      <c r="H22" s="85" t="s">
        <v>122</v>
      </c>
      <c r="I22" s="121"/>
      <c r="J22" s="198" t="n">
        <v>0</v>
      </c>
      <c r="K22" s="199"/>
      <c r="L22" s="79" t="s">
        <v>38</v>
      </c>
      <c r="M22" s="88" t="s">
        <v>39</v>
      </c>
      <c r="N22" s="95"/>
      <c r="O22" s="182"/>
      <c r="P22" s="95"/>
      <c r="Q22" s="200"/>
      <c r="R22" s="83" t="n">
        <v>0</v>
      </c>
      <c r="S22" s="197"/>
    </row>
    <row r="23" s="1" customFormat="true" ht="19.5" hidden="false" customHeight="true" outlineLevel="0" collapsed="false">
      <c r="A23" s="79" t="s">
        <v>40</v>
      </c>
      <c r="B23" s="201"/>
      <c r="C23" s="202"/>
      <c r="D23" s="82" t="s">
        <v>41</v>
      </c>
      <c r="E23" s="83"/>
      <c r="F23" s="197"/>
      <c r="G23" s="79" t="s">
        <v>42</v>
      </c>
      <c r="H23" s="16" t="s">
        <v>43</v>
      </c>
      <c r="I23" s="121"/>
      <c r="J23" s="198" t="n">
        <v>0</v>
      </c>
      <c r="K23" s="199"/>
      <c r="L23" s="79" t="s">
        <v>44</v>
      </c>
      <c r="M23" s="88" t="s">
        <v>123</v>
      </c>
      <c r="N23" s="95"/>
      <c r="O23" s="182"/>
      <c r="P23" s="95"/>
      <c r="Q23" s="200"/>
      <c r="R23" s="83" t="n">
        <v>0</v>
      </c>
      <c r="S23" s="197"/>
    </row>
    <row r="24" s="1" customFormat="true" ht="19.5" hidden="false" customHeight="true" outlineLevel="0" collapsed="false">
      <c r="A24" s="79" t="s">
        <v>46</v>
      </c>
      <c r="B24" s="195" t="s">
        <v>47</v>
      </c>
      <c r="C24" s="196"/>
      <c r="D24" s="82" t="s">
        <v>35</v>
      </c>
      <c r="E24" s="83"/>
      <c r="F24" s="197"/>
      <c r="G24" s="79" t="s">
        <v>48</v>
      </c>
      <c r="H24" s="85" t="s">
        <v>49</v>
      </c>
      <c r="I24" s="121"/>
      <c r="J24" s="198" t="n">
        <v>0</v>
      </c>
      <c r="K24" s="199"/>
      <c r="L24" s="79" t="s">
        <v>50</v>
      </c>
      <c r="M24" s="88" t="s">
        <v>51</v>
      </c>
      <c r="N24" s="95"/>
      <c r="O24" s="182"/>
      <c r="P24" s="95"/>
      <c r="Q24" s="200"/>
      <c r="R24" s="83" t="n">
        <v>0</v>
      </c>
      <c r="S24" s="197"/>
    </row>
    <row r="25" s="1" customFormat="true" ht="19.5" hidden="false" customHeight="true" outlineLevel="0" collapsed="false">
      <c r="A25" s="79" t="s">
        <v>52</v>
      </c>
      <c r="B25" s="201"/>
      <c r="C25" s="202"/>
      <c r="D25" s="82" t="s">
        <v>41</v>
      </c>
      <c r="E25" s="83"/>
      <c r="F25" s="197"/>
      <c r="G25" s="79" t="s">
        <v>53</v>
      </c>
      <c r="H25" s="85"/>
      <c r="I25" s="121"/>
      <c r="J25" s="198" t="n">
        <v>0</v>
      </c>
      <c r="K25" s="199"/>
      <c r="L25" s="79" t="s">
        <v>54</v>
      </c>
      <c r="M25" s="88" t="s">
        <v>55</v>
      </c>
      <c r="N25" s="95"/>
      <c r="O25" s="182"/>
      <c r="P25" s="95"/>
      <c r="Q25" s="200"/>
      <c r="R25" s="83" t="n">
        <v>0</v>
      </c>
      <c r="S25" s="197"/>
    </row>
    <row r="26" s="1" customFormat="true" ht="19.5" hidden="false" customHeight="true" outlineLevel="0" collapsed="false">
      <c r="A26" s="79" t="s">
        <v>56</v>
      </c>
      <c r="B26" s="195" t="s">
        <v>57</v>
      </c>
      <c r="C26" s="196"/>
      <c r="D26" s="82" t="s">
        <v>35</v>
      </c>
      <c r="E26" s="83"/>
      <c r="F26" s="197"/>
      <c r="G26" s="94"/>
      <c r="H26" s="95"/>
      <c r="I26" s="121"/>
      <c r="J26" s="198"/>
      <c r="K26" s="199"/>
      <c r="L26" s="79" t="s">
        <v>58</v>
      </c>
      <c r="M26" s="88" t="s">
        <v>124</v>
      </c>
      <c r="N26" s="95"/>
      <c r="O26" s="182"/>
      <c r="P26" s="95"/>
      <c r="Q26" s="200"/>
      <c r="R26" s="83" t="n">
        <v>0</v>
      </c>
      <c r="S26" s="197"/>
    </row>
    <row r="27" s="1" customFormat="true" ht="19.5" hidden="false" customHeight="true" outlineLevel="0" collapsed="false">
      <c r="A27" s="79" t="s">
        <v>60</v>
      </c>
      <c r="B27" s="201"/>
      <c r="C27" s="202"/>
      <c r="D27" s="82" t="s">
        <v>41</v>
      </c>
      <c r="E27" s="83"/>
      <c r="F27" s="197"/>
      <c r="G27" s="94"/>
      <c r="H27" s="95"/>
      <c r="I27" s="121"/>
      <c r="J27" s="198"/>
      <c r="K27" s="199"/>
      <c r="L27" s="79" t="s">
        <v>61</v>
      </c>
      <c r="M27" s="85" t="s">
        <v>62</v>
      </c>
      <c r="N27" s="95"/>
      <c r="O27" s="182"/>
      <c r="P27" s="95"/>
      <c r="Q27" s="121"/>
      <c r="R27" s="83" t="n">
        <v>0</v>
      </c>
      <c r="S27" s="197"/>
    </row>
    <row r="28" s="1" customFormat="true" ht="19.5" hidden="false" customHeight="true" outlineLevel="0" collapsed="false">
      <c r="A28" s="79" t="s">
        <v>63</v>
      </c>
      <c r="B28" s="97" t="s">
        <v>64</v>
      </c>
      <c r="C28" s="97"/>
      <c r="D28" s="97"/>
      <c r="E28" s="203"/>
      <c r="F28" s="177"/>
      <c r="G28" s="79" t="s">
        <v>65</v>
      </c>
      <c r="H28" s="98" t="s">
        <v>66</v>
      </c>
      <c r="I28" s="121"/>
      <c r="J28" s="204"/>
      <c r="K28" s="205"/>
      <c r="L28" s="79" t="s">
        <v>67</v>
      </c>
      <c r="M28" s="98" t="s">
        <v>68</v>
      </c>
      <c r="N28" s="95"/>
      <c r="O28" s="182"/>
      <c r="P28" s="95"/>
      <c r="Q28" s="121"/>
      <c r="R28" s="203" t="n">
        <v>0</v>
      </c>
      <c r="S28" s="177"/>
    </row>
    <row r="29" s="1" customFormat="true" ht="19.5" hidden="false" customHeight="true" outlineLevel="0" collapsed="false">
      <c r="A29" s="99" t="s">
        <v>69</v>
      </c>
      <c r="B29" s="100" t="s">
        <v>70</v>
      </c>
      <c r="C29" s="206"/>
      <c r="D29" s="207"/>
      <c r="E29" s="208"/>
      <c r="F29" s="45"/>
      <c r="G29" s="99" t="s">
        <v>71</v>
      </c>
      <c r="H29" s="100" t="s">
        <v>72</v>
      </c>
      <c r="I29" s="207"/>
      <c r="J29" s="209" t="n">
        <v>0</v>
      </c>
      <c r="K29" s="210"/>
      <c r="L29" s="99" t="s">
        <v>73</v>
      </c>
      <c r="M29" s="100" t="s">
        <v>74</v>
      </c>
      <c r="N29" s="206"/>
      <c r="O29" s="44"/>
      <c r="P29" s="206"/>
      <c r="Q29" s="207"/>
      <c r="R29" s="208" t="n">
        <v>0</v>
      </c>
      <c r="S29" s="45"/>
    </row>
    <row r="30" s="1" customFormat="true" ht="19.5" hidden="false" customHeight="true" outlineLevel="0" collapsed="false">
      <c r="A30" s="102" t="s">
        <v>11</v>
      </c>
      <c r="B30" s="15"/>
      <c r="C30" s="15"/>
      <c r="D30" s="15"/>
      <c r="E30" s="15"/>
      <c r="F30" s="211"/>
      <c r="G30" s="212"/>
      <c r="H30" s="15"/>
      <c r="I30" s="15"/>
      <c r="J30" s="15"/>
      <c r="K30" s="15"/>
      <c r="L30" s="72" t="s">
        <v>75</v>
      </c>
      <c r="M30" s="180"/>
      <c r="N30" s="74" t="s">
        <v>76</v>
      </c>
      <c r="O30" s="78"/>
      <c r="P30" s="179"/>
      <c r="Q30" s="179"/>
      <c r="R30" s="179"/>
      <c r="S30" s="183"/>
    </row>
    <row r="31" s="1" customFormat="true" ht="19.5" hidden="false" customHeight="true" outlineLevel="0" collapsed="false">
      <c r="A31" s="18"/>
      <c r="B31" s="16"/>
      <c r="C31" s="16"/>
      <c r="D31" s="16"/>
      <c r="E31" s="16"/>
      <c r="F31" s="213"/>
      <c r="G31" s="214"/>
      <c r="H31" s="16"/>
      <c r="I31" s="16"/>
      <c r="J31" s="16"/>
      <c r="K31" s="16"/>
      <c r="L31" s="79" t="s">
        <v>77</v>
      </c>
      <c r="M31" s="85" t="s">
        <v>78</v>
      </c>
      <c r="N31" s="95"/>
      <c r="O31" s="182"/>
      <c r="P31" s="95"/>
      <c r="Q31" s="121"/>
      <c r="R31" s="203" t="n">
        <f aca="false">Rozpočet6!H38</f>
        <v>0</v>
      </c>
      <c r="S31" s="177"/>
    </row>
    <row r="32" s="1" customFormat="true" ht="19.5" hidden="false" customHeight="true" outlineLevel="0" collapsed="false">
      <c r="A32" s="113" t="s">
        <v>79</v>
      </c>
      <c r="B32" s="182"/>
      <c r="C32" s="182"/>
      <c r="D32" s="182"/>
      <c r="E32" s="182"/>
      <c r="F32" s="202"/>
      <c r="G32" s="114" t="s">
        <v>80</v>
      </c>
      <c r="H32" s="182"/>
      <c r="I32" s="182"/>
      <c r="J32" s="182"/>
      <c r="K32" s="182"/>
      <c r="L32" s="79" t="s">
        <v>81</v>
      </c>
      <c r="M32" s="88" t="s">
        <v>82</v>
      </c>
      <c r="N32" s="118" t="n">
        <v>20</v>
      </c>
      <c r="O32" s="215" t="s">
        <v>83</v>
      </c>
      <c r="P32" s="120" t="n">
        <f aca="false">R31</f>
        <v>0</v>
      </c>
      <c r="Q32" s="121"/>
      <c r="R32" s="122" t="n">
        <f aca="false">P32*0.2</f>
        <v>0</v>
      </c>
      <c r="S32" s="216"/>
    </row>
    <row r="33" s="1" customFormat="true" ht="12.75" hidden="true" customHeight="true" outlineLevel="0" collapsed="false">
      <c r="A33" s="123"/>
      <c r="B33" s="217"/>
      <c r="C33" s="217"/>
      <c r="D33" s="217"/>
      <c r="E33" s="217"/>
      <c r="F33" s="196"/>
      <c r="G33" s="218"/>
      <c r="H33" s="217"/>
      <c r="I33" s="217"/>
      <c r="J33" s="217"/>
      <c r="K33" s="217"/>
      <c r="L33" s="219"/>
      <c r="M33" s="220"/>
      <c r="N33" s="221"/>
      <c r="O33" s="222"/>
      <c r="P33" s="223"/>
      <c r="Q33" s="221"/>
      <c r="R33" s="224"/>
      <c r="S33" s="197"/>
    </row>
    <row r="34" s="1" customFormat="true" ht="35.25" hidden="false" customHeight="true" outlineLevel="0" collapsed="false">
      <c r="A34" s="129" t="s">
        <v>9</v>
      </c>
      <c r="B34" s="225"/>
      <c r="C34" s="225"/>
      <c r="D34" s="225"/>
      <c r="E34" s="16"/>
      <c r="F34" s="213"/>
      <c r="G34" s="214"/>
      <c r="H34" s="16"/>
      <c r="I34" s="16"/>
      <c r="J34" s="16"/>
      <c r="K34" s="16"/>
      <c r="L34" s="99" t="s">
        <v>84</v>
      </c>
      <c r="M34" s="226" t="s">
        <v>85</v>
      </c>
      <c r="N34" s="226"/>
      <c r="O34" s="226"/>
      <c r="P34" s="226"/>
      <c r="Q34" s="207"/>
      <c r="R34" s="227" t="n">
        <f aca="false">R32+R31</f>
        <v>0</v>
      </c>
      <c r="S34" s="170"/>
    </row>
    <row r="35" s="1" customFormat="true" ht="33" hidden="false" customHeight="true" outlineLevel="0" collapsed="false">
      <c r="A35" s="113" t="s">
        <v>79</v>
      </c>
      <c r="B35" s="182"/>
      <c r="C35" s="182"/>
      <c r="D35" s="182"/>
      <c r="E35" s="182"/>
      <c r="F35" s="202"/>
      <c r="G35" s="114" t="s">
        <v>80</v>
      </c>
      <c r="H35" s="182"/>
      <c r="I35" s="182"/>
      <c r="J35" s="182"/>
      <c r="K35" s="182"/>
      <c r="L35" s="72" t="s">
        <v>86</v>
      </c>
      <c r="M35" s="180"/>
      <c r="N35" s="74" t="s">
        <v>87</v>
      </c>
      <c r="O35" s="78"/>
      <c r="P35" s="179"/>
      <c r="Q35" s="179"/>
      <c r="R35" s="228"/>
      <c r="S35" s="183"/>
    </row>
    <row r="36" s="1" customFormat="true" ht="20.25" hidden="false" customHeight="true" outlineLevel="0" collapsed="false">
      <c r="A36" s="132" t="s">
        <v>12</v>
      </c>
      <c r="B36" s="217"/>
      <c r="C36" s="217"/>
      <c r="D36" s="217"/>
      <c r="E36" s="217"/>
      <c r="F36" s="196"/>
      <c r="G36" s="229"/>
      <c r="H36" s="217"/>
      <c r="I36" s="217"/>
      <c r="J36" s="217"/>
      <c r="K36" s="217"/>
      <c r="L36" s="79" t="s">
        <v>88</v>
      </c>
      <c r="M36" s="85" t="s">
        <v>125</v>
      </c>
      <c r="N36" s="95"/>
      <c r="O36" s="182"/>
      <c r="P36" s="95"/>
      <c r="Q36" s="121"/>
      <c r="R36" s="83" t="n">
        <v>0</v>
      </c>
      <c r="S36" s="197"/>
    </row>
    <row r="37" s="1" customFormat="true" ht="19.5" hidden="false" customHeight="true" outlineLevel="0" collapsed="false">
      <c r="A37" s="18"/>
      <c r="B37" s="16"/>
      <c r="C37" s="16"/>
      <c r="D37" s="16"/>
      <c r="E37" s="16"/>
      <c r="F37" s="213"/>
      <c r="G37" s="230"/>
      <c r="H37" s="16"/>
      <c r="I37" s="16"/>
      <c r="J37" s="16"/>
      <c r="K37" s="16"/>
      <c r="L37" s="79" t="s">
        <v>90</v>
      </c>
      <c r="M37" s="85" t="s">
        <v>91</v>
      </c>
      <c r="N37" s="95"/>
      <c r="O37" s="182"/>
      <c r="P37" s="95"/>
      <c r="Q37" s="121"/>
      <c r="R37" s="83" t="n">
        <v>0</v>
      </c>
      <c r="S37" s="197"/>
    </row>
    <row r="38" s="1" customFormat="true" ht="19.5" hidden="false" customHeight="true" outlineLevel="0" collapsed="false">
      <c r="A38" s="133" t="s">
        <v>79</v>
      </c>
      <c r="B38" s="44"/>
      <c r="C38" s="44"/>
      <c r="D38" s="44"/>
      <c r="E38" s="44"/>
      <c r="F38" s="231"/>
      <c r="G38" s="135" t="s">
        <v>80</v>
      </c>
      <c r="H38" s="44"/>
      <c r="I38" s="44"/>
      <c r="J38" s="44"/>
      <c r="K38" s="44"/>
      <c r="L38" s="99" t="s">
        <v>92</v>
      </c>
      <c r="M38" s="100" t="s">
        <v>126</v>
      </c>
      <c r="N38" s="206"/>
      <c r="O38" s="232"/>
      <c r="P38" s="206"/>
      <c r="Q38" s="207"/>
      <c r="R38" s="101" t="n">
        <v>0</v>
      </c>
      <c r="S38" s="233"/>
    </row>
  </sheetData>
  <mergeCells count="13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H15:I15"/>
    <mergeCell ref="B28:D28"/>
    <mergeCell ref="M34:P34"/>
  </mergeCells>
  <printOptions headings="false" gridLines="false" gridLinesSet="true" horizontalCentered="true" verticalCentered="false"/>
  <pageMargins left="0.39375" right="0.39375" top="0.7875" bottom="0.7875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21" activeCellId="0" sqref="T21"/>
    </sheetView>
  </sheetViews>
  <sheetFormatPr defaultRowHeight="12" zeroHeight="false" outlineLevelRow="0" outlineLevelCol="0"/>
  <cols>
    <col collapsed="false" customWidth="true" hidden="false" outlineLevel="0" max="2" min="1" style="234" width="5.99"/>
    <col collapsed="false" customWidth="true" hidden="false" outlineLevel="0" max="3" min="3" style="235" width="13.82"/>
    <col collapsed="false" customWidth="true" hidden="false" outlineLevel="0" max="4" min="4" style="237" width="57.65"/>
    <col collapsed="false" customWidth="true" hidden="false" outlineLevel="0" max="5" min="5" style="235" width="3.82"/>
    <col collapsed="false" customWidth="true" hidden="false" outlineLevel="0" max="6" min="6" style="236" width="11.32"/>
    <col collapsed="false" customWidth="true" hidden="false" outlineLevel="0" max="7" min="7" style="236" width="11.49"/>
    <col collapsed="false" customWidth="true" hidden="false" outlineLevel="0" max="8" min="8" style="236" width="17.32"/>
    <col collapsed="false" customWidth="true" hidden="false" outlineLevel="0" max="257" min="9" style="237" width="10.49"/>
    <col collapsed="false" customWidth="true" hidden="false" outlineLevel="0" max="1025" min="258" style="0" width="10.49"/>
  </cols>
  <sheetData>
    <row r="1" customFormat="false" ht="27.75" hidden="false" customHeight="true" outlineLevel="0" collapsed="false">
      <c r="A1" s="238" t="s">
        <v>127</v>
      </c>
      <c r="B1" s="238"/>
      <c r="C1" s="238"/>
      <c r="D1" s="238"/>
      <c r="E1" s="238"/>
      <c r="F1" s="238"/>
      <c r="G1" s="238"/>
      <c r="H1" s="238"/>
    </row>
    <row r="2" customFormat="false" ht="12.75" hidden="false" customHeight="true" outlineLevel="0" collapsed="false">
      <c r="A2" s="141" t="str">
        <f aca="false">Rozpočet5!A2</f>
        <v>Stavba:   ZŠ Pohraničná - Oprava prístavby</v>
      </c>
      <c r="B2" s="141"/>
      <c r="C2" s="145"/>
      <c r="D2" s="145"/>
      <c r="E2" s="145"/>
      <c r="F2" s="145"/>
      <c r="G2" s="145"/>
      <c r="H2" s="145"/>
    </row>
    <row r="3" customFormat="false" ht="12.75" hidden="false" customHeight="true" outlineLevel="0" collapsed="false">
      <c r="A3" s="141" t="s">
        <v>332</v>
      </c>
      <c r="B3" s="141"/>
      <c r="C3" s="145"/>
      <c r="D3" s="145"/>
      <c r="E3" s="145"/>
      <c r="F3" s="145"/>
      <c r="G3" s="145"/>
      <c r="H3" s="145"/>
    </row>
    <row r="4" customFormat="false" ht="13.5" hidden="false" customHeight="true" outlineLevel="0" collapsed="false">
      <c r="A4" s="239"/>
      <c r="B4" s="239"/>
      <c r="C4" s="141"/>
      <c r="D4" s="239"/>
      <c r="E4" s="142"/>
      <c r="F4" s="142"/>
      <c r="G4" s="142"/>
      <c r="H4" s="142"/>
    </row>
    <row r="5" customFormat="false" ht="6.75" hidden="false" customHeight="true" outlineLevel="0" collapsed="false">
      <c r="A5" s="240"/>
      <c r="B5" s="240"/>
      <c r="C5" s="241"/>
      <c r="D5" s="143"/>
      <c r="E5" s="241"/>
      <c r="F5" s="242"/>
      <c r="G5" s="242"/>
      <c r="H5" s="242"/>
    </row>
    <row r="6" customFormat="false" ht="12.75" hidden="false" customHeight="true" outlineLevel="0" collapsed="false">
      <c r="A6" s="145" t="str">
        <f aca="false">Rozpočet5!A6</f>
        <v>Objednávateľ: ZŠ Pohraničná, Komárno</v>
      </c>
      <c r="B6" s="145"/>
      <c r="C6" s="145"/>
      <c r="D6" s="145"/>
      <c r="E6" s="145"/>
      <c r="F6" s="145"/>
      <c r="G6" s="145"/>
      <c r="H6" s="145"/>
    </row>
    <row r="7" customFormat="false" ht="13.5" hidden="false" customHeight="true" outlineLevel="0" collapsed="false">
      <c r="A7" s="145" t="s">
        <v>131</v>
      </c>
      <c r="B7" s="145"/>
      <c r="C7" s="145"/>
      <c r="D7" s="145"/>
      <c r="E7" s="145"/>
      <c r="F7" s="145"/>
      <c r="G7" s="145"/>
      <c r="H7" s="145"/>
    </row>
    <row r="8" customFormat="false" ht="13.5" hidden="false" customHeight="true" outlineLevel="0" collapsed="false">
      <c r="A8" s="243" t="s">
        <v>132</v>
      </c>
      <c r="B8" s="243"/>
      <c r="C8" s="243"/>
      <c r="D8" s="243"/>
      <c r="E8" s="244"/>
      <c r="F8" s="145"/>
      <c r="G8" s="245"/>
      <c r="H8" s="245"/>
    </row>
    <row r="9" customFormat="false" ht="6.75" hidden="false" customHeight="true" outlineLevel="0" collapsed="false">
      <c r="A9" s="240"/>
      <c r="B9" s="240"/>
      <c r="C9" s="240"/>
      <c r="D9" s="240"/>
      <c r="E9" s="240"/>
      <c r="F9" s="240"/>
      <c r="G9" s="240"/>
      <c r="H9" s="240"/>
    </row>
    <row r="10" customFormat="false" ht="28.5" hidden="false" customHeight="true" outlineLevel="0" collapsed="false">
      <c r="A10" s="246" t="s">
        <v>133</v>
      </c>
      <c r="B10" s="246" t="s">
        <v>160</v>
      </c>
      <c r="C10" s="246" t="s">
        <v>134</v>
      </c>
      <c r="D10" s="276" t="s">
        <v>135</v>
      </c>
      <c r="E10" s="246" t="s">
        <v>136</v>
      </c>
      <c r="F10" s="246" t="s">
        <v>137</v>
      </c>
      <c r="G10" s="246" t="s">
        <v>138</v>
      </c>
      <c r="H10" s="246" t="s">
        <v>139</v>
      </c>
    </row>
    <row r="11" customFormat="false" ht="12.75" hidden="true" customHeight="true" outlineLevel="0" collapsed="false">
      <c r="A11" s="246" t="s">
        <v>33</v>
      </c>
      <c r="B11" s="246"/>
      <c r="C11" s="246" t="s">
        <v>40</v>
      </c>
      <c r="D11" s="276" t="s">
        <v>46</v>
      </c>
      <c r="E11" s="246" t="s">
        <v>52</v>
      </c>
      <c r="F11" s="246" t="s">
        <v>56</v>
      </c>
      <c r="G11" s="246" t="s">
        <v>60</v>
      </c>
      <c r="H11" s="246" t="s">
        <v>63</v>
      </c>
    </row>
    <row r="12" customFormat="false" ht="3" hidden="false" customHeight="true" outlineLevel="0" collapsed="false">
      <c r="A12" s="240"/>
      <c r="B12" s="240"/>
      <c r="C12" s="240"/>
      <c r="D12" s="240"/>
      <c r="E12" s="240"/>
      <c r="F12" s="240"/>
      <c r="G12" s="240"/>
      <c r="H12" s="240"/>
    </row>
    <row r="14" customFormat="false" ht="15" hidden="false" customHeight="true" outlineLevel="0" collapsed="false">
      <c r="A14" s="258"/>
      <c r="B14" s="253" t="s">
        <v>333</v>
      </c>
      <c r="C14" s="259"/>
      <c r="D14" s="250"/>
      <c r="E14" s="250"/>
      <c r="F14" s="261"/>
      <c r="G14" s="262"/>
      <c r="H14" s="277"/>
    </row>
    <row r="15" customFormat="false" ht="15" hidden="false" customHeight="true" outlineLevel="0" collapsed="false">
      <c r="A15" s="258"/>
      <c r="B15" s="259" t="s">
        <v>334</v>
      </c>
      <c r="C15" s="259"/>
      <c r="D15" s="250"/>
      <c r="E15" s="250"/>
      <c r="F15" s="261"/>
      <c r="G15" s="262"/>
      <c r="H15" s="277"/>
    </row>
    <row r="16" customFormat="false" ht="15" hidden="false" customHeight="true" outlineLevel="0" collapsed="false">
      <c r="A16" s="258" t="n">
        <v>1</v>
      </c>
      <c r="B16" s="273" t="s">
        <v>335</v>
      </c>
      <c r="C16" s="259" t="s">
        <v>336</v>
      </c>
      <c r="D16" s="250" t="s">
        <v>337</v>
      </c>
      <c r="E16" s="250" t="s">
        <v>338</v>
      </c>
      <c r="F16" s="261" t="n">
        <v>12</v>
      </c>
      <c r="G16" s="262"/>
      <c r="H16" s="277" t="n">
        <f aca="false">ROUND(G16*F16,2)</f>
        <v>0</v>
      </c>
    </row>
    <row r="17" customFormat="false" ht="15" hidden="false" customHeight="true" outlineLevel="0" collapsed="false">
      <c r="A17" s="258" t="n">
        <v>2</v>
      </c>
      <c r="B17" s="273" t="s">
        <v>211</v>
      </c>
      <c r="C17" s="259" t="s">
        <v>339</v>
      </c>
      <c r="D17" s="250" t="s">
        <v>340</v>
      </c>
      <c r="E17" s="250" t="s">
        <v>338</v>
      </c>
      <c r="F17" s="261" t="n">
        <v>12</v>
      </c>
      <c r="G17" s="262"/>
      <c r="H17" s="277" t="n">
        <f aca="false">ROUND(G17*F17,2)</f>
        <v>0</v>
      </c>
    </row>
    <row r="18" customFormat="false" ht="15" hidden="false" customHeight="true" outlineLevel="0" collapsed="false">
      <c r="A18" s="258" t="n">
        <v>3</v>
      </c>
      <c r="B18" s="273" t="s">
        <v>335</v>
      </c>
      <c r="C18" s="259" t="s">
        <v>341</v>
      </c>
      <c r="D18" s="250" t="s">
        <v>342</v>
      </c>
      <c r="E18" s="250" t="s">
        <v>343</v>
      </c>
      <c r="F18" s="261" t="n">
        <v>30</v>
      </c>
      <c r="G18" s="262"/>
      <c r="H18" s="277" t="n">
        <f aca="false">ROUND(G18*F18,2)</f>
        <v>0</v>
      </c>
    </row>
    <row r="19" customFormat="false" ht="15" hidden="false" customHeight="true" outlineLevel="0" collapsed="false">
      <c r="A19" s="258" t="n">
        <v>4</v>
      </c>
      <c r="B19" s="273" t="s">
        <v>211</v>
      </c>
      <c r="C19" s="259" t="s">
        <v>344</v>
      </c>
      <c r="D19" s="250" t="s">
        <v>345</v>
      </c>
      <c r="E19" s="250" t="s">
        <v>343</v>
      </c>
      <c r="F19" s="261" t="n">
        <v>30</v>
      </c>
      <c r="G19" s="262"/>
      <c r="H19" s="277" t="n">
        <f aca="false">ROUND(G19*F19,2)</f>
        <v>0</v>
      </c>
    </row>
    <row r="20" customFormat="false" ht="15" hidden="false" customHeight="true" outlineLevel="0" collapsed="false">
      <c r="A20" s="258" t="n">
        <v>5</v>
      </c>
      <c r="B20" s="273" t="s">
        <v>335</v>
      </c>
      <c r="C20" s="259" t="s">
        <v>346</v>
      </c>
      <c r="D20" s="250" t="s">
        <v>347</v>
      </c>
      <c r="E20" s="250" t="s">
        <v>338</v>
      </c>
      <c r="F20" s="261" t="n">
        <v>14</v>
      </c>
      <c r="G20" s="262"/>
      <c r="H20" s="277" t="n">
        <f aca="false">ROUND(G20*F20,2)</f>
        <v>0</v>
      </c>
    </row>
    <row r="21" customFormat="false" ht="15" hidden="false" customHeight="true" outlineLevel="0" collapsed="false">
      <c r="A21" s="258" t="n">
        <v>6</v>
      </c>
      <c r="B21" s="273" t="s">
        <v>211</v>
      </c>
      <c r="C21" s="259" t="s">
        <v>348</v>
      </c>
      <c r="D21" s="250" t="s">
        <v>349</v>
      </c>
      <c r="E21" s="250" t="s">
        <v>338</v>
      </c>
      <c r="F21" s="261" t="n">
        <v>14</v>
      </c>
      <c r="G21" s="262"/>
      <c r="H21" s="277" t="n">
        <f aca="false">ROUND(G21*F21,2)</f>
        <v>0</v>
      </c>
    </row>
    <row r="22" customFormat="false" ht="15" hidden="false" customHeight="true" outlineLevel="0" collapsed="false">
      <c r="A22" s="258" t="n">
        <v>7</v>
      </c>
      <c r="B22" s="273" t="s">
        <v>335</v>
      </c>
      <c r="C22" s="259" t="s">
        <v>350</v>
      </c>
      <c r="D22" s="250" t="s">
        <v>351</v>
      </c>
      <c r="E22" s="250" t="s">
        <v>338</v>
      </c>
      <c r="F22" s="261" t="n">
        <v>3</v>
      </c>
      <c r="G22" s="262"/>
      <c r="H22" s="277" t="n">
        <f aca="false">ROUND(G22*F22,2)</f>
        <v>0</v>
      </c>
    </row>
    <row r="23" customFormat="false" ht="15" hidden="false" customHeight="true" outlineLevel="0" collapsed="false">
      <c r="A23" s="258" t="n">
        <v>8</v>
      </c>
      <c r="B23" s="273" t="s">
        <v>211</v>
      </c>
      <c r="C23" s="259" t="s">
        <v>352</v>
      </c>
      <c r="D23" s="250" t="s">
        <v>353</v>
      </c>
      <c r="E23" s="250" t="s">
        <v>338</v>
      </c>
      <c r="F23" s="261" t="n">
        <v>3</v>
      </c>
      <c r="G23" s="262"/>
      <c r="H23" s="277" t="n">
        <f aca="false">ROUND(G23*F23,2)</f>
        <v>0</v>
      </c>
    </row>
    <row r="24" customFormat="false" ht="15" hidden="false" customHeight="true" outlineLevel="0" collapsed="false">
      <c r="A24" s="258" t="n">
        <v>9</v>
      </c>
      <c r="B24" s="273" t="s">
        <v>211</v>
      </c>
      <c r="C24" s="259" t="s">
        <v>354</v>
      </c>
      <c r="D24" s="250" t="s">
        <v>355</v>
      </c>
      <c r="E24" s="250" t="s">
        <v>338</v>
      </c>
      <c r="F24" s="261" t="n">
        <v>18</v>
      </c>
      <c r="G24" s="262"/>
      <c r="H24" s="277" t="n">
        <f aca="false">ROUND(G24*F24,2)</f>
        <v>0</v>
      </c>
    </row>
    <row r="25" customFormat="false" ht="15" hidden="false" customHeight="true" outlineLevel="0" collapsed="false">
      <c r="A25" s="258" t="n">
        <v>10</v>
      </c>
      <c r="B25" s="273" t="s">
        <v>335</v>
      </c>
      <c r="C25" s="259" t="s">
        <v>356</v>
      </c>
      <c r="D25" s="250" t="s">
        <v>357</v>
      </c>
      <c r="E25" s="250" t="s">
        <v>338</v>
      </c>
      <c r="F25" s="261" t="n">
        <v>57</v>
      </c>
      <c r="G25" s="262"/>
      <c r="H25" s="277" t="n">
        <f aca="false">ROUND(G25*F25,2)</f>
        <v>0</v>
      </c>
    </row>
    <row r="26" customFormat="false" ht="15" hidden="false" customHeight="true" outlineLevel="0" collapsed="false">
      <c r="A26" s="258" t="n">
        <v>11</v>
      </c>
      <c r="B26" s="273" t="s">
        <v>211</v>
      </c>
      <c r="C26" s="259" t="s">
        <v>358</v>
      </c>
      <c r="D26" s="250" t="s">
        <v>359</v>
      </c>
      <c r="E26" s="250" t="s">
        <v>338</v>
      </c>
      <c r="F26" s="261" t="n">
        <v>57</v>
      </c>
      <c r="G26" s="262"/>
      <c r="H26" s="277" t="n">
        <f aca="false">ROUND(G26*F26,2)</f>
        <v>0</v>
      </c>
    </row>
    <row r="27" customFormat="false" ht="15" hidden="false" customHeight="true" outlineLevel="0" collapsed="false">
      <c r="A27" s="258" t="n">
        <v>12</v>
      </c>
      <c r="B27" s="273" t="s">
        <v>335</v>
      </c>
      <c r="C27" s="259" t="s">
        <v>360</v>
      </c>
      <c r="D27" s="250" t="s">
        <v>361</v>
      </c>
      <c r="E27" s="250" t="s">
        <v>362</v>
      </c>
      <c r="F27" s="261" t="n">
        <v>1</v>
      </c>
      <c r="G27" s="262"/>
      <c r="H27" s="277" t="n">
        <f aca="false">ROUND(G27*F27,2)</f>
        <v>0</v>
      </c>
    </row>
    <row r="28" customFormat="false" ht="15" hidden="false" customHeight="true" outlineLevel="0" collapsed="false">
      <c r="A28" s="258" t="n">
        <v>13</v>
      </c>
      <c r="B28" s="273" t="s">
        <v>335</v>
      </c>
      <c r="C28" s="259" t="s">
        <v>363</v>
      </c>
      <c r="D28" s="250" t="s">
        <v>357</v>
      </c>
      <c r="E28" s="250" t="s">
        <v>338</v>
      </c>
      <c r="F28" s="261" t="n">
        <v>35</v>
      </c>
      <c r="G28" s="262"/>
      <c r="H28" s="277" t="n">
        <f aca="false">ROUND(G28*F28,2)</f>
        <v>0</v>
      </c>
    </row>
    <row r="29" customFormat="false" ht="15" hidden="false" customHeight="true" outlineLevel="0" collapsed="false">
      <c r="A29" s="258" t="n">
        <v>14</v>
      </c>
      <c r="B29" s="273" t="s">
        <v>211</v>
      </c>
      <c r="C29" s="259" t="s">
        <v>364</v>
      </c>
      <c r="D29" s="250" t="s">
        <v>365</v>
      </c>
      <c r="E29" s="250" t="s">
        <v>338</v>
      </c>
      <c r="F29" s="261" t="n">
        <v>35</v>
      </c>
      <c r="G29" s="262"/>
      <c r="H29" s="277" t="n">
        <f aca="false">ROUND(G29*F29,2)</f>
        <v>0</v>
      </c>
    </row>
    <row r="30" customFormat="false" ht="15" hidden="false" customHeight="true" outlineLevel="0" collapsed="false">
      <c r="A30" s="258" t="n">
        <v>15</v>
      </c>
      <c r="B30" s="273" t="s">
        <v>211</v>
      </c>
      <c r="C30" s="259" t="s">
        <v>366</v>
      </c>
      <c r="D30" s="250" t="s">
        <v>361</v>
      </c>
      <c r="E30" s="250" t="s">
        <v>362</v>
      </c>
      <c r="F30" s="261" t="n">
        <v>1</v>
      </c>
      <c r="G30" s="262"/>
      <c r="H30" s="277" t="n">
        <f aca="false">ROUND(G30*F30,2)</f>
        <v>0</v>
      </c>
    </row>
    <row r="31" customFormat="false" ht="15" hidden="false" customHeight="true" outlineLevel="0" collapsed="false">
      <c r="A31" s="258" t="n">
        <v>16</v>
      </c>
      <c r="B31" s="273" t="s">
        <v>335</v>
      </c>
      <c r="C31" s="259" t="s">
        <v>367</v>
      </c>
      <c r="D31" s="250" t="s">
        <v>357</v>
      </c>
      <c r="E31" s="250" t="s">
        <v>338</v>
      </c>
      <c r="F31" s="261" t="n">
        <v>10</v>
      </c>
      <c r="G31" s="262"/>
      <c r="H31" s="277" t="n">
        <f aca="false">ROUND(G31*F31,2)</f>
        <v>0</v>
      </c>
    </row>
    <row r="32" customFormat="false" ht="15" hidden="false" customHeight="true" outlineLevel="0" collapsed="false">
      <c r="A32" s="258" t="n">
        <v>17</v>
      </c>
      <c r="B32" s="273" t="s">
        <v>211</v>
      </c>
      <c r="C32" s="259" t="s">
        <v>368</v>
      </c>
      <c r="D32" s="250" t="s">
        <v>369</v>
      </c>
      <c r="E32" s="250" t="s">
        <v>338</v>
      </c>
      <c r="F32" s="261" t="n">
        <v>10</v>
      </c>
      <c r="G32" s="262"/>
      <c r="H32" s="277" t="n">
        <f aca="false">ROUND(G32*F32,2)</f>
        <v>0</v>
      </c>
    </row>
    <row r="33" customFormat="false" ht="15" hidden="false" customHeight="true" outlineLevel="0" collapsed="false">
      <c r="A33" s="258" t="n">
        <v>18</v>
      </c>
      <c r="B33" s="273" t="s">
        <v>211</v>
      </c>
      <c r="C33" s="259" t="s">
        <v>370</v>
      </c>
      <c r="D33" s="250" t="s">
        <v>361</v>
      </c>
      <c r="E33" s="250" t="s">
        <v>362</v>
      </c>
      <c r="F33" s="261" t="n">
        <v>1</v>
      </c>
      <c r="G33" s="262"/>
      <c r="H33" s="277" t="n">
        <f aca="false">ROUND(G33*F33,2)</f>
        <v>0</v>
      </c>
    </row>
    <row r="34" customFormat="false" ht="15" hidden="false" customHeight="true" outlineLevel="0" collapsed="false">
      <c r="A34" s="258" t="n">
        <v>19</v>
      </c>
      <c r="B34" s="273" t="s">
        <v>335</v>
      </c>
      <c r="C34" s="259" t="s">
        <v>371</v>
      </c>
      <c r="D34" s="250" t="s">
        <v>372</v>
      </c>
      <c r="E34" s="250" t="s">
        <v>362</v>
      </c>
      <c r="F34" s="261" t="n">
        <v>1</v>
      </c>
      <c r="G34" s="262"/>
      <c r="H34" s="277" t="n">
        <f aca="false">ROUND(G34*F34,2)</f>
        <v>0</v>
      </c>
    </row>
    <row r="35" customFormat="false" ht="15" hidden="false" customHeight="true" outlineLevel="0" collapsed="false">
      <c r="A35" s="258" t="n">
        <v>20</v>
      </c>
      <c r="B35" s="273" t="s">
        <v>211</v>
      </c>
      <c r="C35" s="259" t="s">
        <v>373</v>
      </c>
      <c r="D35" s="250" t="s">
        <v>374</v>
      </c>
      <c r="E35" s="250" t="s">
        <v>362</v>
      </c>
      <c r="F35" s="261" t="n">
        <v>1</v>
      </c>
      <c r="G35" s="262"/>
      <c r="H35" s="277" t="n">
        <f aca="false">ROUND(G35*F35,2)</f>
        <v>0</v>
      </c>
    </row>
    <row r="36" customFormat="false" ht="15" hidden="false" customHeight="true" outlineLevel="0" collapsed="false">
      <c r="A36" s="258" t="n">
        <v>21</v>
      </c>
      <c r="B36" s="273" t="s">
        <v>335</v>
      </c>
      <c r="C36" s="259" t="s">
        <v>375</v>
      </c>
      <c r="D36" s="250" t="s">
        <v>376</v>
      </c>
      <c r="E36" s="250" t="s">
        <v>362</v>
      </c>
      <c r="F36" s="261" t="n">
        <v>1</v>
      </c>
      <c r="G36" s="262"/>
      <c r="H36" s="277" t="n">
        <f aca="false">ROUND(G36*F36,2)</f>
        <v>0</v>
      </c>
    </row>
    <row r="37" customFormat="false" ht="15" hidden="false" customHeight="true" outlineLevel="0" collapsed="false">
      <c r="A37" s="258"/>
      <c r="B37" s="273"/>
      <c r="C37" s="259"/>
      <c r="D37" s="258" t="s">
        <v>377</v>
      </c>
      <c r="E37" s="250"/>
      <c r="F37" s="256"/>
      <c r="G37" s="262"/>
      <c r="H37" s="277" t="n">
        <f aca="false">SUM(H16:H36)</f>
        <v>0</v>
      </c>
    </row>
    <row r="38" s="271" customFormat="true" ht="15" hidden="false" customHeight="true" outlineLevel="0" collapsed="false">
      <c r="A38" s="266"/>
      <c r="B38" s="266"/>
      <c r="C38" s="267"/>
      <c r="D38" s="268" t="s">
        <v>265</v>
      </c>
      <c r="E38" s="267"/>
      <c r="F38" s="270"/>
      <c r="G38" s="270"/>
      <c r="H38" s="279" t="n">
        <f aca="false">H37</f>
        <v>0</v>
      </c>
    </row>
  </sheetData>
  <mergeCells count="2">
    <mergeCell ref="A1:H1"/>
    <mergeCell ref="A8:D8"/>
  </mergeCells>
  <printOptions headings="false" gridLines="false" gridLinesSet="true" horizontalCentered="false" verticalCentered="false"/>
  <pageMargins left="0.39375" right="0.39375" top="0.7875" bottom="0.78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10" activePane="bottomLeft" state="frozen"/>
      <selection pane="topLeft" activeCell="A1" activeCellId="0" sqref="A1"/>
      <selection pane="bottomLeft" activeCell="H15" activeCellId="0" sqref="H15"/>
    </sheetView>
  </sheetViews>
  <sheetFormatPr defaultRowHeight="12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2.5"/>
    <col collapsed="false" customWidth="true" hidden="false" outlineLevel="0" max="3" min="3" style="1" width="3.82"/>
    <col collapsed="false" customWidth="true" hidden="false" outlineLevel="0" max="4" min="4" style="1" width="11.65"/>
    <col collapsed="false" customWidth="true" hidden="false" outlineLevel="0" max="5" min="5" style="1" width="14.82"/>
    <col collapsed="false" customWidth="true" hidden="false" outlineLevel="0" max="6" min="6" style="1" width="0.5"/>
    <col collapsed="false" customWidth="true" hidden="false" outlineLevel="0" max="7" min="7" style="1" width="3.16"/>
    <col collapsed="false" customWidth="true" hidden="false" outlineLevel="0" max="8" min="8" style="1" width="2.99"/>
    <col collapsed="false" customWidth="true" hidden="false" outlineLevel="0" max="9" min="9" style="1" width="12.32"/>
    <col collapsed="false" customWidth="true" hidden="false" outlineLevel="0" max="10" min="10" style="1" width="16.15"/>
    <col collapsed="false" customWidth="true" hidden="false" outlineLevel="0" max="11" min="11" style="1" width="0.65"/>
    <col collapsed="false" customWidth="true" hidden="false" outlineLevel="0" max="12" min="12" style="1" width="2.99"/>
    <col collapsed="false" customWidth="true" hidden="false" outlineLevel="0" max="13" min="13" style="1" width="3.65"/>
    <col collapsed="false" customWidth="true" hidden="false" outlineLevel="0" max="14" min="14" style="1" width="8.99"/>
    <col collapsed="false" customWidth="true" hidden="false" outlineLevel="0" max="15" min="15" style="1" width="4.32"/>
    <col collapsed="false" customWidth="true" hidden="false" outlineLevel="0" max="16" min="16" style="1" width="15.32"/>
    <col collapsed="false" customWidth="true" hidden="false" outlineLevel="0" max="17" min="17" style="1" width="7.5"/>
    <col collapsed="false" customWidth="true" hidden="false" outlineLevel="0" max="18" min="18" style="1" width="14.49"/>
    <col collapsed="false" customWidth="true" hidden="false" outlineLevel="0" max="19" min="19" style="1" width="0.5"/>
    <col collapsed="false" customWidth="true" hidden="false" outlineLevel="0" max="257" min="20" style="2" width="10.49"/>
    <col collapsed="false" customWidth="true" hidden="false" outlineLevel="0" max="1025" min="258" style="0" width="10.49"/>
  </cols>
  <sheetData>
    <row r="1" s="1" customFormat="true" ht="14.25" hidden="false" customHeight="true" outlineLevel="0" collapsed="false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5"/>
      <c r="Q1" s="155"/>
      <c r="R1" s="155"/>
      <c r="S1" s="157"/>
    </row>
    <row r="2" s="1" customFormat="true" ht="21" hidden="false" customHeight="true" outlineLevel="0" collapsed="false">
      <c r="A2" s="158"/>
      <c r="B2" s="139"/>
      <c r="C2" s="139"/>
      <c r="D2" s="139"/>
      <c r="E2" s="139"/>
      <c r="F2" s="139"/>
      <c r="G2" s="159" t="s">
        <v>0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60"/>
    </row>
    <row r="3" s="1" customFormat="true" ht="12" hidden="false" customHeight="true" outlineLevel="0" collapsed="false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="1" customFormat="true" ht="9" hidden="false" customHeight="true" outlineLevel="0" collapsed="false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="1" customFormat="true" ht="24.75" hidden="false" customHeight="true" outlineLevel="0" collapsed="false">
      <c r="A5" s="18"/>
      <c r="B5" s="16" t="s">
        <v>1</v>
      </c>
      <c r="C5" s="16"/>
      <c r="D5" s="16"/>
      <c r="E5" s="19" t="str">
        <f aca="false">'Krycí list rozpočtu6'!E5:M5</f>
        <v>ZŠ Pohraničná - Oprava prístavby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164"/>
      <c r="R5" s="21"/>
      <c r="S5" s="22"/>
    </row>
    <row r="6" s="1" customFormat="true" ht="24.75" hidden="false" customHeight="true" outlineLevel="0" collapsed="false">
      <c r="A6" s="18"/>
      <c r="B6" s="16" t="s">
        <v>112</v>
      </c>
      <c r="C6" s="16"/>
      <c r="D6" s="16"/>
      <c r="E6" s="165" t="s">
        <v>378</v>
      </c>
      <c r="F6" s="165"/>
      <c r="G6" s="165"/>
      <c r="H6" s="165"/>
      <c r="I6" s="165"/>
      <c r="J6" s="165"/>
      <c r="K6" s="165"/>
      <c r="L6" s="165"/>
      <c r="M6" s="165"/>
      <c r="N6" s="16"/>
      <c r="O6" s="16"/>
      <c r="P6" s="16" t="s">
        <v>4</v>
      </c>
      <c r="Q6" s="166"/>
      <c r="R6" s="25"/>
      <c r="S6" s="22"/>
    </row>
    <row r="7" s="1" customFormat="true" ht="24.75" hidden="false" customHeight="true" outlineLevel="0" collapsed="false">
      <c r="A7" s="18"/>
      <c r="B7" s="16"/>
      <c r="C7" s="16"/>
      <c r="D7" s="16"/>
      <c r="E7" s="167" t="s">
        <v>114</v>
      </c>
      <c r="F7" s="167"/>
      <c r="G7" s="167"/>
      <c r="H7" s="167"/>
      <c r="I7" s="167"/>
      <c r="J7" s="167"/>
      <c r="K7" s="167"/>
      <c r="L7" s="167"/>
      <c r="M7" s="167"/>
      <c r="N7" s="16"/>
      <c r="O7" s="16"/>
      <c r="P7" s="16" t="s">
        <v>5</v>
      </c>
      <c r="Q7" s="27" t="s">
        <v>6</v>
      </c>
      <c r="R7" s="28"/>
      <c r="S7" s="22"/>
    </row>
    <row r="8" s="1" customFormat="true" ht="24.75" hidden="false" customHeight="true" outlineLevel="0" collapsed="false">
      <c r="A8" s="18"/>
      <c r="B8" s="168"/>
      <c r="C8" s="168"/>
      <c r="D8" s="16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 t="s">
        <v>8</v>
      </c>
      <c r="R8" s="16"/>
      <c r="S8" s="22"/>
    </row>
    <row r="9" s="1" customFormat="true" ht="24.75" hidden="false" customHeight="true" outlineLevel="0" collapsed="false">
      <c r="A9" s="18"/>
      <c r="B9" s="16" t="s">
        <v>9</v>
      </c>
      <c r="C9" s="16"/>
      <c r="D9" s="16"/>
      <c r="E9" s="29" t="str">
        <f aca="false">'Krycí list rozpočtu6'!E9:M9</f>
        <v>ZŠ Pohraničná, Komárno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9"/>
      <c r="R9" s="170"/>
      <c r="S9" s="22"/>
    </row>
    <row r="10" s="1" customFormat="true" ht="24.75" hidden="false" customHeight="true" outlineLevel="0" collapsed="false">
      <c r="A10" s="18"/>
      <c r="B10" s="16" t="s">
        <v>11</v>
      </c>
      <c r="C10" s="16"/>
      <c r="D10" s="16"/>
      <c r="E10" s="32"/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9"/>
      <c r="R10" s="170"/>
      <c r="S10" s="22"/>
    </row>
    <row r="11" s="1" customFormat="true" ht="24.75" hidden="false" customHeight="true" outlineLevel="0" collapsed="false">
      <c r="A11" s="18"/>
      <c r="B11" s="16" t="s">
        <v>12</v>
      </c>
      <c r="C11" s="16"/>
      <c r="D11" s="16"/>
      <c r="E11" s="32"/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9"/>
      <c r="R11" s="170"/>
      <c r="S11" s="22"/>
    </row>
    <row r="12" s="1" customFormat="true" ht="21.75" hidden="false" customHeight="true" outlineLevel="0" collapsed="false">
      <c r="A12" s="34"/>
      <c r="B12" s="35" t="s">
        <v>13</v>
      </c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3"/>
      <c r="O12" s="33"/>
      <c r="P12" s="37"/>
      <c r="Q12" s="37"/>
      <c r="R12" s="37"/>
      <c r="S12" s="38"/>
    </row>
    <row r="13" s="1" customFormat="true" ht="10.5" hidden="false" customHeight="true" outlineLevel="0" collapsed="false">
      <c r="A13" s="34"/>
      <c r="B13" s="33"/>
      <c r="C13" s="33"/>
      <c r="D13" s="33"/>
      <c r="E13" s="14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43"/>
      <c r="Q13" s="143"/>
      <c r="R13" s="33"/>
      <c r="S13" s="38"/>
    </row>
    <row r="14" s="1" customFormat="true" ht="18.75" hidden="false" customHeight="true" outlineLevel="0" collapsed="false">
      <c r="A14" s="18"/>
      <c r="B14" s="16"/>
      <c r="C14" s="16"/>
      <c r="D14" s="16"/>
      <c r="E14" s="171" t="s">
        <v>14</v>
      </c>
      <c r="F14" s="16"/>
      <c r="G14" s="33"/>
      <c r="H14" s="16" t="s">
        <v>15</v>
      </c>
      <c r="I14" s="33"/>
      <c r="J14" s="16"/>
      <c r="K14" s="16"/>
      <c r="L14" s="16"/>
      <c r="M14" s="16"/>
      <c r="N14" s="16"/>
      <c r="O14" s="16"/>
      <c r="P14" s="16" t="s">
        <v>17</v>
      </c>
      <c r="Q14" s="20"/>
      <c r="R14" s="21"/>
      <c r="S14" s="22"/>
    </row>
    <row r="15" s="1" customFormat="true" ht="18.75" hidden="false" customHeight="true" outlineLevel="0" collapsed="false">
      <c r="A15" s="18"/>
      <c r="B15" s="16"/>
      <c r="C15" s="16"/>
      <c r="D15" s="16"/>
      <c r="E15" s="37"/>
      <c r="F15" s="16"/>
      <c r="G15" s="33"/>
      <c r="H15" s="172"/>
      <c r="I15" s="172"/>
      <c r="J15" s="16"/>
      <c r="K15" s="16"/>
      <c r="L15" s="16"/>
      <c r="M15" s="16"/>
      <c r="N15" s="16"/>
      <c r="O15" s="16"/>
      <c r="P15" s="173" t="s">
        <v>18</v>
      </c>
      <c r="Q15" s="174"/>
      <c r="R15" s="28"/>
      <c r="S15" s="22"/>
    </row>
    <row r="16" s="1" customFormat="true" ht="9" hidden="false" customHeight="true" outlineLevel="0" collapsed="false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="1" customFormat="true" ht="20.25" hidden="false" customHeight="true" outlineLevel="0" collapsed="false">
      <c r="A17" s="175"/>
      <c r="B17" s="176"/>
      <c r="C17" s="176"/>
      <c r="D17" s="176"/>
      <c r="E17" s="48" t="s">
        <v>115</v>
      </c>
      <c r="F17" s="176"/>
      <c r="G17" s="176"/>
      <c r="H17" s="176"/>
      <c r="I17" s="176"/>
      <c r="J17" s="176"/>
      <c r="K17" s="176"/>
      <c r="L17" s="176"/>
      <c r="M17" s="176"/>
      <c r="N17" s="176"/>
      <c r="O17" s="44"/>
      <c r="P17" s="176"/>
      <c r="Q17" s="176"/>
      <c r="R17" s="176"/>
      <c r="S17" s="177"/>
    </row>
    <row r="18" s="1" customFormat="true" ht="21.75" hidden="false" customHeight="true" outlineLevel="0" collapsed="false">
      <c r="A18" s="178" t="s">
        <v>116</v>
      </c>
      <c r="B18" s="179"/>
      <c r="C18" s="179"/>
      <c r="D18" s="180"/>
      <c r="E18" s="181" t="s">
        <v>24</v>
      </c>
      <c r="F18" s="180"/>
      <c r="G18" s="181" t="s">
        <v>117</v>
      </c>
      <c r="H18" s="179"/>
      <c r="I18" s="180"/>
      <c r="J18" s="181" t="s">
        <v>118</v>
      </c>
      <c r="K18" s="179"/>
      <c r="L18" s="181" t="s">
        <v>119</v>
      </c>
      <c r="M18" s="179"/>
      <c r="N18" s="179"/>
      <c r="O18" s="182"/>
      <c r="P18" s="180"/>
      <c r="Q18" s="181" t="s">
        <v>120</v>
      </c>
      <c r="R18" s="179"/>
      <c r="S18" s="183"/>
    </row>
    <row r="19" s="1" customFormat="true" ht="19.5" hidden="false" customHeight="true" outlineLevel="0" collapsed="false">
      <c r="A19" s="184"/>
      <c r="B19" s="185"/>
      <c r="C19" s="185"/>
      <c r="D19" s="186" t="n">
        <v>0</v>
      </c>
      <c r="E19" s="101" t="n">
        <v>0</v>
      </c>
      <c r="F19" s="187"/>
      <c r="G19" s="188"/>
      <c r="H19" s="185"/>
      <c r="I19" s="186" t="n">
        <v>0</v>
      </c>
      <c r="J19" s="101" t="n">
        <v>0</v>
      </c>
      <c r="K19" s="189"/>
      <c r="L19" s="188"/>
      <c r="M19" s="185"/>
      <c r="N19" s="185"/>
      <c r="O19" s="190"/>
      <c r="P19" s="186" t="n">
        <v>0</v>
      </c>
      <c r="Q19" s="188"/>
      <c r="R19" s="191" t="n">
        <v>0</v>
      </c>
      <c r="S19" s="192"/>
    </row>
    <row r="20" s="1" customFormat="true" ht="20.25" hidden="false" customHeight="true" outlineLevel="0" collapsed="false">
      <c r="A20" s="175"/>
      <c r="B20" s="176"/>
      <c r="C20" s="176"/>
      <c r="D20" s="176"/>
      <c r="E20" s="48" t="s">
        <v>121</v>
      </c>
      <c r="F20" s="176"/>
      <c r="G20" s="176"/>
      <c r="H20" s="176"/>
      <c r="I20" s="176"/>
      <c r="J20" s="193" t="s">
        <v>26</v>
      </c>
      <c r="K20" s="176"/>
      <c r="L20" s="176"/>
      <c r="M20" s="176"/>
      <c r="N20" s="176"/>
      <c r="O20" s="44"/>
      <c r="P20" s="176"/>
      <c r="Q20" s="176"/>
      <c r="R20" s="176"/>
      <c r="S20" s="177"/>
    </row>
    <row r="21" s="1" customFormat="true" ht="19.5" hidden="false" customHeight="true" outlineLevel="0" collapsed="false">
      <c r="A21" s="72" t="s">
        <v>27</v>
      </c>
      <c r="B21" s="194"/>
      <c r="C21" s="74" t="s">
        <v>28</v>
      </c>
      <c r="D21" s="75"/>
      <c r="E21" s="75"/>
      <c r="F21" s="77"/>
      <c r="G21" s="72" t="s">
        <v>29</v>
      </c>
      <c r="H21" s="73"/>
      <c r="I21" s="74" t="s">
        <v>30</v>
      </c>
      <c r="J21" s="75"/>
      <c r="K21" s="75"/>
      <c r="L21" s="72" t="s">
        <v>31</v>
      </c>
      <c r="M21" s="73"/>
      <c r="N21" s="74" t="s">
        <v>32</v>
      </c>
      <c r="O21" s="78"/>
      <c r="P21" s="75"/>
      <c r="Q21" s="75"/>
      <c r="R21" s="75"/>
      <c r="S21" s="77"/>
    </row>
    <row r="22" s="1" customFormat="true" ht="19.5" hidden="false" customHeight="true" outlineLevel="0" collapsed="false">
      <c r="A22" s="79" t="s">
        <v>33</v>
      </c>
      <c r="B22" s="195" t="s">
        <v>34</v>
      </c>
      <c r="C22" s="196"/>
      <c r="D22" s="82" t="s">
        <v>35</v>
      </c>
      <c r="E22" s="83"/>
      <c r="F22" s="197"/>
      <c r="G22" s="79" t="s">
        <v>36</v>
      </c>
      <c r="H22" s="85" t="s">
        <v>122</v>
      </c>
      <c r="I22" s="121"/>
      <c r="J22" s="198" t="n">
        <v>0</v>
      </c>
      <c r="K22" s="199"/>
      <c r="L22" s="79" t="s">
        <v>38</v>
      </c>
      <c r="M22" s="88" t="s">
        <v>39</v>
      </c>
      <c r="N22" s="95"/>
      <c r="O22" s="182"/>
      <c r="P22" s="95"/>
      <c r="Q22" s="200"/>
      <c r="R22" s="83" t="n">
        <v>0</v>
      </c>
      <c r="S22" s="197"/>
    </row>
    <row r="23" s="1" customFormat="true" ht="19.5" hidden="false" customHeight="true" outlineLevel="0" collapsed="false">
      <c r="A23" s="79" t="s">
        <v>40</v>
      </c>
      <c r="B23" s="201"/>
      <c r="C23" s="202"/>
      <c r="D23" s="82" t="s">
        <v>41</v>
      </c>
      <c r="E23" s="83"/>
      <c r="F23" s="197"/>
      <c r="G23" s="79" t="s">
        <v>42</v>
      </c>
      <c r="H23" s="16" t="s">
        <v>43</v>
      </c>
      <c r="I23" s="121"/>
      <c r="J23" s="198" t="n">
        <v>0</v>
      </c>
      <c r="K23" s="199"/>
      <c r="L23" s="79" t="s">
        <v>44</v>
      </c>
      <c r="M23" s="88" t="s">
        <v>123</v>
      </c>
      <c r="N23" s="95"/>
      <c r="O23" s="182"/>
      <c r="P23" s="95"/>
      <c r="Q23" s="200"/>
      <c r="R23" s="83" t="n">
        <v>0</v>
      </c>
      <c r="S23" s="197"/>
    </row>
    <row r="24" s="1" customFormat="true" ht="19.5" hidden="false" customHeight="true" outlineLevel="0" collapsed="false">
      <c r="A24" s="79" t="s">
        <v>46</v>
      </c>
      <c r="B24" s="195" t="s">
        <v>47</v>
      </c>
      <c r="C24" s="196"/>
      <c r="D24" s="82" t="s">
        <v>35</v>
      </c>
      <c r="E24" s="83"/>
      <c r="F24" s="197"/>
      <c r="G24" s="79" t="s">
        <v>48</v>
      </c>
      <c r="H24" s="85" t="s">
        <v>49</v>
      </c>
      <c r="I24" s="121"/>
      <c r="J24" s="198" t="n">
        <v>0</v>
      </c>
      <c r="K24" s="199"/>
      <c r="L24" s="79" t="s">
        <v>50</v>
      </c>
      <c r="M24" s="88" t="s">
        <v>51</v>
      </c>
      <c r="N24" s="95"/>
      <c r="O24" s="182"/>
      <c r="P24" s="95"/>
      <c r="Q24" s="200"/>
      <c r="R24" s="83" t="n">
        <v>0</v>
      </c>
      <c r="S24" s="197"/>
    </row>
    <row r="25" s="1" customFormat="true" ht="19.5" hidden="false" customHeight="true" outlineLevel="0" collapsed="false">
      <c r="A25" s="79" t="s">
        <v>52</v>
      </c>
      <c r="B25" s="201"/>
      <c r="C25" s="202"/>
      <c r="D25" s="82" t="s">
        <v>41</v>
      </c>
      <c r="E25" s="83"/>
      <c r="F25" s="197"/>
      <c r="G25" s="79" t="s">
        <v>53</v>
      </c>
      <c r="H25" s="85"/>
      <c r="I25" s="121"/>
      <c r="J25" s="198" t="n">
        <v>0</v>
      </c>
      <c r="K25" s="199"/>
      <c r="L25" s="79" t="s">
        <v>54</v>
      </c>
      <c r="M25" s="88" t="s">
        <v>55</v>
      </c>
      <c r="N25" s="95"/>
      <c r="O25" s="182"/>
      <c r="P25" s="95"/>
      <c r="Q25" s="200"/>
      <c r="R25" s="83" t="n">
        <v>0</v>
      </c>
      <c r="S25" s="197"/>
    </row>
    <row r="26" s="1" customFormat="true" ht="19.5" hidden="false" customHeight="true" outlineLevel="0" collapsed="false">
      <c r="A26" s="79" t="s">
        <v>56</v>
      </c>
      <c r="B26" s="195" t="s">
        <v>57</v>
      </c>
      <c r="C26" s="196"/>
      <c r="D26" s="82" t="s">
        <v>35</v>
      </c>
      <c r="E26" s="83"/>
      <c r="F26" s="197"/>
      <c r="G26" s="94"/>
      <c r="H26" s="95"/>
      <c r="I26" s="121"/>
      <c r="J26" s="198"/>
      <c r="K26" s="199"/>
      <c r="L26" s="79" t="s">
        <v>58</v>
      </c>
      <c r="M26" s="88" t="s">
        <v>124</v>
      </c>
      <c r="N26" s="95"/>
      <c r="O26" s="182"/>
      <c r="P26" s="95"/>
      <c r="Q26" s="200"/>
      <c r="R26" s="83" t="n">
        <v>0</v>
      </c>
      <c r="S26" s="197"/>
    </row>
    <row r="27" s="1" customFormat="true" ht="19.5" hidden="false" customHeight="true" outlineLevel="0" collapsed="false">
      <c r="A27" s="79" t="s">
        <v>60</v>
      </c>
      <c r="B27" s="201"/>
      <c r="C27" s="202"/>
      <c r="D27" s="82" t="s">
        <v>41</v>
      </c>
      <c r="E27" s="83"/>
      <c r="F27" s="197"/>
      <c r="G27" s="94"/>
      <c r="H27" s="95"/>
      <c r="I27" s="121"/>
      <c r="J27" s="198"/>
      <c r="K27" s="199"/>
      <c r="L27" s="79" t="s">
        <v>61</v>
      </c>
      <c r="M27" s="85" t="s">
        <v>62</v>
      </c>
      <c r="N27" s="95"/>
      <c r="O27" s="182"/>
      <c r="P27" s="95"/>
      <c r="Q27" s="121"/>
      <c r="R27" s="83" t="n">
        <v>0</v>
      </c>
      <c r="S27" s="197"/>
    </row>
    <row r="28" s="1" customFormat="true" ht="19.5" hidden="false" customHeight="true" outlineLevel="0" collapsed="false">
      <c r="A28" s="79" t="s">
        <v>63</v>
      </c>
      <c r="B28" s="97" t="s">
        <v>64</v>
      </c>
      <c r="C28" s="97"/>
      <c r="D28" s="97"/>
      <c r="E28" s="203"/>
      <c r="F28" s="177"/>
      <c r="G28" s="79" t="s">
        <v>65</v>
      </c>
      <c r="H28" s="98" t="s">
        <v>66</v>
      </c>
      <c r="I28" s="121"/>
      <c r="J28" s="204"/>
      <c r="K28" s="205"/>
      <c r="L28" s="79" t="s">
        <v>67</v>
      </c>
      <c r="M28" s="98" t="s">
        <v>68</v>
      </c>
      <c r="N28" s="95"/>
      <c r="O28" s="182"/>
      <c r="P28" s="95"/>
      <c r="Q28" s="121"/>
      <c r="R28" s="203" t="n">
        <v>0</v>
      </c>
      <c r="S28" s="177"/>
    </row>
    <row r="29" s="1" customFormat="true" ht="19.5" hidden="false" customHeight="true" outlineLevel="0" collapsed="false">
      <c r="A29" s="99" t="s">
        <v>69</v>
      </c>
      <c r="B29" s="100" t="s">
        <v>70</v>
      </c>
      <c r="C29" s="206"/>
      <c r="D29" s="207"/>
      <c r="E29" s="208"/>
      <c r="F29" s="45"/>
      <c r="G29" s="99" t="s">
        <v>71</v>
      </c>
      <c r="H29" s="100" t="s">
        <v>72</v>
      </c>
      <c r="I29" s="207"/>
      <c r="J29" s="209" t="n">
        <v>0</v>
      </c>
      <c r="K29" s="210"/>
      <c r="L29" s="99" t="s">
        <v>73</v>
      </c>
      <c r="M29" s="100" t="s">
        <v>74</v>
      </c>
      <c r="N29" s="206"/>
      <c r="O29" s="44"/>
      <c r="P29" s="206"/>
      <c r="Q29" s="207"/>
      <c r="R29" s="208" t="n">
        <v>0</v>
      </c>
      <c r="S29" s="45"/>
    </row>
    <row r="30" s="1" customFormat="true" ht="19.5" hidden="false" customHeight="true" outlineLevel="0" collapsed="false">
      <c r="A30" s="102" t="s">
        <v>11</v>
      </c>
      <c r="B30" s="15"/>
      <c r="C30" s="15"/>
      <c r="D30" s="15"/>
      <c r="E30" s="15"/>
      <c r="F30" s="211"/>
      <c r="G30" s="212"/>
      <c r="H30" s="15"/>
      <c r="I30" s="15"/>
      <c r="J30" s="15"/>
      <c r="K30" s="15"/>
      <c r="L30" s="72" t="s">
        <v>75</v>
      </c>
      <c r="M30" s="180"/>
      <c r="N30" s="74" t="s">
        <v>76</v>
      </c>
      <c r="O30" s="78"/>
      <c r="P30" s="179"/>
      <c r="Q30" s="179"/>
      <c r="R30" s="179"/>
      <c r="S30" s="183"/>
    </row>
    <row r="31" s="1" customFormat="true" ht="19.5" hidden="false" customHeight="true" outlineLevel="0" collapsed="false">
      <c r="A31" s="18"/>
      <c r="B31" s="16"/>
      <c r="C31" s="16"/>
      <c r="D31" s="16"/>
      <c r="E31" s="16"/>
      <c r="F31" s="213"/>
      <c r="G31" s="214"/>
      <c r="H31" s="16"/>
      <c r="I31" s="16"/>
      <c r="J31" s="16"/>
      <c r="K31" s="16"/>
      <c r="L31" s="79" t="s">
        <v>77</v>
      </c>
      <c r="M31" s="85" t="s">
        <v>78</v>
      </c>
      <c r="N31" s="95"/>
      <c r="O31" s="182"/>
      <c r="P31" s="95"/>
      <c r="Q31" s="121"/>
      <c r="R31" s="203" t="n">
        <f aca="false">Rozpočet7!H23</f>
        <v>0</v>
      </c>
      <c r="S31" s="177"/>
    </row>
    <row r="32" s="1" customFormat="true" ht="19.5" hidden="false" customHeight="true" outlineLevel="0" collapsed="false">
      <c r="A32" s="113" t="s">
        <v>79</v>
      </c>
      <c r="B32" s="182"/>
      <c r="C32" s="182"/>
      <c r="D32" s="182"/>
      <c r="E32" s="182"/>
      <c r="F32" s="202"/>
      <c r="G32" s="114" t="s">
        <v>80</v>
      </c>
      <c r="H32" s="182"/>
      <c r="I32" s="182"/>
      <c r="J32" s="182"/>
      <c r="K32" s="182"/>
      <c r="L32" s="79" t="s">
        <v>81</v>
      </c>
      <c r="M32" s="88" t="s">
        <v>82</v>
      </c>
      <c r="N32" s="118" t="n">
        <v>20</v>
      </c>
      <c r="O32" s="215" t="s">
        <v>83</v>
      </c>
      <c r="P32" s="120" t="n">
        <f aca="false">R31</f>
        <v>0</v>
      </c>
      <c r="Q32" s="121"/>
      <c r="R32" s="122" t="n">
        <f aca="false">P32*0.2</f>
        <v>0</v>
      </c>
      <c r="S32" s="216"/>
    </row>
    <row r="33" s="1" customFormat="true" ht="12.75" hidden="true" customHeight="true" outlineLevel="0" collapsed="false">
      <c r="A33" s="123"/>
      <c r="B33" s="217"/>
      <c r="C33" s="217"/>
      <c r="D33" s="217"/>
      <c r="E33" s="217"/>
      <c r="F33" s="196"/>
      <c r="G33" s="218"/>
      <c r="H33" s="217"/>
      <c r="I33" s="217"/>
      <c r="J33" s="217"/>
      <c r="K33" s="217"/>
      <c r="L33" s="219"/>
      <c r="M33" s="220"/>
      <c r="N33" s="221"/>
      <c r="O33" s="222"/>
      <c r="P33" s="223"/>
      <c r="Q33" s="221"/>
      <c r="R33" s="224"/>
      <c r="S33" s="197"/>
    </row>
    <row r="34" s="1" customFormat="true" ht="35.25" hidden="false" customHeight="true" outlineLevel="0" collapsed="false">
      <c r="A34" s="129" t="s">
        <v>9</v>
      </c>
      <c r="B34" s="225"/>
      <c r="C34" s="225"/>
      <c r="D34" s="225"/>
      <c r="E34" s="16"/>
      <c r="F34" s="213"/>
      <c r="G34" s="214"/>
      <c r="H34" s="16"/>
      <c r="I34" s="16"/>
      <c r="J34" s="16"/>
      <c r="K34" s="16"/>
      <c r="L34" s="99" t="s">
        <v>84</v>
      </c>
      <c r="M34" s="226" t="s">
        <v>85</v>
      </c>
      <c r="N34" s="226"/>
      <c r="O34" s="226"/>
      <c r="P34" s="226"/>
      <c r="Q34" s="207"/>
      <c r="R34" s="227" t="n">
        <f aca="false">R32+R31</f>
        <v>0</v>
      </c>
      <c r="S34" s="170"/>
    </row>
    <row r="35" s="1" customFormat="true" ht="33" hidden="false" customHeight="true" outlineLevel="0" collapsed="false">
      <c r="A35" s="113" t="s">
        <v>79</v>
      </c>
      <c r="B35" s="182"/>
      <c r="C35" s="182"/>
      <c r="D35" s="182"/>
      <c r="E35" s="182"/>
      <c r="F35" s="202"/>
      <c r="G35" s="114" t="s">
        <v>80</v>
      </c>
      <c r="H35" s="182"/>
      <c r="I35" s="182"/>
      <c r="J35" s="182"/>
      <c r="K35" s="182"/>
      <c r="L35" s="72" t="s">
        <v>86</v>
      </c>
      <c r="M35" s="180"/>
      <c r="N35" s="74" t="s">
        <v>87</v>
      </c>
      <c r="O35" s="78"/>
      <c r="P35" s="179"/>
      <c r="Q35" s="179"/>
      <c r="R35" s="228"/>
      <c r="S35" s="183"/>
    </row>
    <row r="36" s="1" customFormat="true" ht="20.25" hidden="false" customHeight="true" outlineLevel="0" collapsed="false">
      <c r="A36" s="132" t="s">
        <v>12</v>
      </c>
      <c r="B36" s="217"/>
      <c r="C36" s="217"/>
      <c r="D36" s="217"/>
      <c r="E36" s="217"/>
      <c r="F36" s="196"/>
      <c r="G36" s="229"/>
      <c r="H36" s="217"/>
      <c r="I36" s="217"/>
      <c r="J36" s="217"/>
      <c r="K36" s="217"/>
      <c r="L36" s="79" t="s">
        <v>88</v>
      </c>
      <c r="M36" s="85" t="s">
        <v>125</v>
      </c>
      <c r="N36" s="95"/>
      <c r="O36" s="182"/>
      <c r="P36" s="95"/>
      <c r="Q36" s="121"/>
      <c r="R36" s="83" t="n">
        <v>0</v>
      </c>
      <c r="S36" s="197"/>
    </row>
    <row r="37" s="1" customFormat="true" ht="19.5" hidden="false" customHeight="true" outlineLevel="0" collapsed="false">
      <c r="A37" s="18"/>
      <c r="B37" s="16"/>
      <c r="C37" s="16"/>
      <c r="D37" s="16"/>
      <c r="E37" s="16"/>
      <c r="F37" s="213"/>
      <c r="G37" s="230"/>
      <c r="H37" s="16"/>
      <c r="I37" s="16"/>
      <c r="J37" s="16"/>
      <c r="K37" s="16"/>
      <c r="L37" s="79" t="s">
        <v>90</v>
      </c>
      <c r="M37" s="85" t="s">
        <v>91</v>
      </c>
      <c r="N37" s="95"/>
      <c r="O37" s="182"/>
      <c r="P37" s="95"/>
      <c r="Q37" s="121"/>
      <c r="R37" s="83" t="n">
        <v>0</v>
      </c>
      <c r="S37" s="197"/>
    </row>
    <row r="38" s="1" customFormat="true" ht="19.5" hidden="false" customHeight="true" outlineLevel="0" collapsed="false">
      <c r="A38" s="133" t="s">
        <v>79</v>
      </c>
      <c r="B38" s="44"/>
      <c r="C38" s="44"/>
      <c r="D38" s="44"/>
      <c r="E38" s="44"/>
      <c r="F38" s="231"/>
      <c r="G38" s="135" t="s">
        <v>80</v>
      </c>
      <c r="H38" s="44"/>
      <c r="I38" s="44"/>
      <c r="J38" s="44"/>
      <c r="K38" s="44"/>
      <c r="L38" s="99" t="s">
        <v>92</v>
      </c>
      <c r="M38" s="100" t="s">
        <v>126</v>
      </c>
      <c r="N38" s="206"/>
      <c r="O38" s="232"/>
      <c r="P38" s="206"/>
      <c r="Q38" s="207"/>
      <c r="R38" s="101" t="n">
        <v>0</v>
      </c>
      <c r="S38" s="233"/>
    </row>
  </sheetData>
  <mergeCells count="13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H15:I15"/>
    <mergeCell ref="B28:D28"/>
    <mergeCell ref="M34:P34"/>
  </mergeCells>
  <printOptions headings="false" gridLines="false" gridLinesSet="true" horizontalCentered="true" verticalCentered="false"/>
  <pageMargins left="0.39375" right="0.39375" top="0.7875" bottom="0.7875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RowHeight="12" zeroHeight="false" outlineLevelRow="0" outlineLevelCol="0"/>
  <cols>
    <col collapsed="false" customWidth="true" hidden="false" outlineLevel="0" max="2" min="1" style="234" width="5.99"/>
    <col collapsed="false" customWidth="true" hidden="false" outlineLevel="0" max="3" min="3" style="235" width="13.82"/>
    <col collapsed="false" customWidth="true" hidden="false" outlineLevel="0" max="4" min="4" style="237" width="57.65"/>
    <col collapsed="false" customWidth="true" hidden="false" outlineLevel="0" max="5" min="5" style="235" width="3.82"/>
    <col collapsed="false" customWidth="true" hidden="false" outlineLevel="0" max="6" min="6" style="236" width="11.32"/>
    <col collapsed="false" customWidth="true" hidden="false" outlineLevel="0" max="7" min="7" style="236" width="11.49"/>
    <col collapsed="false" customWidth="true" hidden="false" outlineLevel="0" max="8" min="8" style="236" width="17.32"/>
    <col collapsed="false" customWidth="true" hidden="false" outlineLevel="0" max="257" min="9" style="237" width="10.49"/>
    <col collapsed="false" customWidth="true" hidden="false" outlineLevel="0" max="1025" min="258" style="0" width="10.49"/>
  </cols>
  <sheetData>
    <row r="1" customFormat="false" ht="27.75" hidden="false" customHeight="true" outlineLevel="0" collapsed="false">
      <c r="A1" s="238" t="s">
        <v>127</v>
      </c>
      <c r="B1" s="238"/>
      <c r="C1" s="238"/>
      <c r="D1" s="238"/>
      <c r="E1" s="238"/>
      <c r="F1" s="238"/>
      <c r="G1" s="238"/>
      <c r="H1" s="238"/>
    </row>
    <row r="2" customFormat="false" ht="12.75" hidden="false" customHeight="true" outlineLevel="0" collapsed="false">
      <c r="A2" s="141" t="str">
        <f aca="false">Rozpočet6!A2</f>
        <v>Stavba:   ZŠ Pohraničná - Oprava prístavby</v>
      </c>
      <c r="B2" s="141"/>
      <c r="C2" s="145"/>
      <c r="D2" s="145"/>
      <c r="E2" s="145"/>
      <c r="F2" s="145"/>
      <c r="G2" s="145"/>
      <c r="H2" s="145"/>
    </row>
    <row r="3" customFormat="false" ht="12.75" hidden="false" customHeight="true" outlineLevel="0" collapsed="false">
      <c r="A3" s="141" t="s">
        <v>379</v>
      </c>
      <c r="B3" s="141"/>
      <c r="C3" s="145"/>
      <c r="D3" s="145"/>
      <c r="E3" s="145"/>
      <c r="F3" s="145"/>
      <c r="G3" s="145"/>
      <c r="H3" s="145"/>
    </row>
    <row r="4" customFormat="false" ht="13.5" hidden="false" customHeight="true" outlineLevel="0" collapsed="false">
      <c r="A4" s="239"/>
      <c r="B4" s="239"/>
      <c r="C4" s="141"/>
      <c r="D4" s="239"/>
      <c r="E4" s="142"/>
      <c r="F4" s="142"/>
      <c r="G4" s="142"/>
      <c r="H4" s="142"/>
    </row>
    <row r="5" customFormat="false" ht="6.75" hidden="false" customHeight="true" outlineLevel="0" collapsed="false">
      <c r="A5" s="240"/>
      <c r="B5" s="240"/>
      <c r="C5" s="241"/>
      <c r="D5" s="143"/>
      <c r="E5" s="241"/>
      <c r="F5" s="242"/>
      <c r="G5" s="242"/>
      <c r="H5" s="242"/>
    </row>
    <row r="6" customFormat="false" ht="12.75" hidden="false" customHeight="true" outlineLevel="0" collapsed="false">
      <c r="A6" s="145" t="str">
        <f aca="false">Rozpočet6!A6</f>
        <v>Objednávateľ: ZŠ Pohraničná, Komárno</v>
      </c>
      <c r="B6" s="145"/>
      <c r="C6" s="145"/>
      <c r="D6" s="145"/>
      <c r="E6" s="145"/>
      <c r="F6" s="145"/>
      <c r="G6" s="145"/>
      <c r="H6" s="145"/>
    </row>
    <row r="7" customFormat="false" ht="13.5" hidden="false" customHeight="true" outlineLevel="0" collapsed="false">
      <c r="A7" s="145" t="s">
        <v>131</v>
      </c>
      <c r="B7" s="145"/>
      <c r="C7" s="145"/>
      <c r="D7" s="145"/>
      <c r="E7" s="145"/>
      <c r="F7" s="145"/>
      <c r="G7" s="145"/>
      <c r="H7" s="145"/>
    </row>
    <row r="8" customFormat="false" ht="13.5" hidden="false" customHeight="true" outlineLevel="0" collapsed="false">
      <c r="A8" s="243" t="s">
        <v>132</v>
      </c>
      <c r="B8" s="243"/>
      <c r="C8" s="243"/>
      <c r="D8" s="243"/>
      <c r="E8" s="244"/>
      <c r="F8" s="145"/>
      <c r="G8" s="245"/>
      <c r="H8" s="245"/>
    </row>
    <row r="9" customFormat="false" ht="6.75" hidden="false" customHeight="true" outlineLevel="0" collapsed="false">
      <c r="A9" s="240"/>
      <c r="B9" s="240"/>
      <c r="C9" s="240"/>
      <c r="D9" s="240"/>
      <c r="E9" s="240"/>
      <c r="F9" s="240"/>
      <c r="G9" s="240"/>
      <c r="H9" s="240"/>
    </row>
    <row r="10" customFormat="false" ht="28.5" hidden="false" customHeight="true" outlineLevel="0" collapsed="false">
      <c r="A10" s="246" t="s">
        <v>133</v>
      </c>
      <c r="B10" s="246" t="s">
        <v>160</v>
      </c>
      <c r="C10" s="246" t="s">
        <v>134</v>
      </c>
      <c r="D10" s="276" t="s">
        <v>135</v>
      </c>
      <c r="E10" s="246" t="s">
        <v>136</v>
      </c>
      <c r="F10" s="246" t="s">
        <v>137</v>
      </c>
      <c r="G10" s="246" t="s">
        <v>138</v>
      </c>
      <c r="H10" s="246" t="s">
        <v>139</v>
      </c>
    </row>
    <row r="11" customFormat="false" ht="12.75" hidden="true" customHeight="true" outlineLevel="0" collapsed="false">
      <c r="A11" s="246" t="s">
        <v>33</v>
      </c>
      <c r="B11" s="246"/>
      <c r="C11" s="246" t="s">
        <v>40</v>
      </c>
      <c r="D11" s="276" t="s">
        <v>46</v>
      </c>
      <c r="E11" s="246" t="s">
        <v>52</v>
      </c>
      <c r="F11" s="246" t="s">
        <v>56</v>
      </c>
      <c r="G11" s="246" t="s">
        <v>60</v>
      </c>
      <c r="H11" s="246" t="s">
        <v>63</v>
      </c>
    </row>
    <row r="12" customFormat="false" ht="3" hidden="false" customHeight="true" outlineLevel="0" collapsed="false">
      <c r="A12" s="240"/>
      <c r="B12" s="240"/>
      <c r="C12" s="240"/>
      <c r="D12" s="240"/>
      <c r="E12" s="240"/>
      <c r="F12" s="240"/>
      <c r="G12" s="240"/>
      <c r="H12" s="240"/>
    </row>
    <row r="14" customFormat="false" ht="15" hidden="false" customHeight="true" outlineLevel="0" collapsed="false">
      <c r="A14" s="258"/>
      <c r="B14" s="253" t="s">
        <v>380</v>
      </c>
      <c r="C14" s="259"/>
      <c r="D14" s="250"/>
      <c r="E14" s="250"/>
      <c r="F14" s="261"/>
      <c r="G14" s="262"/>
      <c r="H14" s="277"/>
    </row>
    <row r="15" customFormat="false" ht="15" hidden="false" customHeight="true" outlineLevel="0" collapsed="false">
      <c r="A15" s="258"/>
      <c r="B15" s="259" t="s">
        <v>381</v>
      </c>
      <c r="C15" s="259"/>
      <c r="D15" s="250"/>
      <c r="E15" s="250"/>
      <c r="F15" s="261"/>
      <c r="G15" s="262"/>
      <c r="H15" s="277"/>
    </row>
    <row r="16" customFormat="false" ht="15" hidden="false" customHeight="true" outlineLevel="0" collapsed="false">
      <c r="A16" s="258" t="n">
        <v>1</v>
      </c>
      <c r="B16" s="273" t="s">
        <v>382</v>
      </c>
      <c r="C16" s="259" t="s">
        <v>383</v>
      </c>
      <c r="D16" s="250" t="s">
        <v>384</v>
      </c>
      <c r="E16" s="250" t="s">
        <v>385</v>
      </c>
      <c r="F16" s="261" t="n">
        <v>122.56</v>
      </c>
      <c r="G16" s="262"/>
      <c r="H16" s="277" t="n">
        <f aca="false">ROUND(G16*F16,2)</f>
        <v>0</v>
      </c>
    </row>
    <row r="17" customFormat="false" ht="15" hidden="false" customHeight="true" outlineLevel="0" collapsed="false">
      <c r="A17" s="258" t="n">
        <v>2</v>
      </c>
      <c r="B17" s="273" t="s">
        <v>211</v>
      </c>
      <c r="C17" s="259" t="s">
        <v>386</v>
      </c>
      <c r="D17" s="250" t="s">
        <v>387</v>
      </c>
      <c r="E17" s="250" t="s">
        <v>338</v>
      </c>
      <c r="F17" s="261" t="n">
        <v>6</v>
      </c>
      <c r="G17" s="262"/>
      <c r="H17" s="277" t="n">
        <f aca="false">ROUND(G17*F17,2)</f>
        <v>0</v>
      </c>
    </row>
    <row r="18" customFormat="false" ht="15" hidden="false" customHeight="true" outlineLevel="0" collapsed="false">
      <c r="A18" s="258" t="n">
        <v>3</v>
      </c>
      <c r="B18" s="273" t="s">
        <v>211</v>
      </c>
      <c r="C18" s="259" t="s">
        <v>388</v>
      </c>
      <c r="D18" s="250" t="s">
        <v>389</v>
      </c>
      <c r="E18" s="250" t="s">
        <v>338</v>
      </c>
      <c r="F18" s="261" t="n">
        <v>4</v>
      </c>
      <c r="G18" s="262"/>
      <c r="H18" s="277" t="n">
        <f aca="false">ROUND(G18*F18,2)</f>
        <v>0</v>
      </c>
    </row>
    <row r="19" customFormat="false" ht="15" hidden="false" customHeight="true" outlineLevel="0" collapsed="false">
      <c r="A19" s="258" t="n">
        <v>4</v>
      </c>
      <c r="B19" s="273" t="s">
        <v>211</v>
      </c>
      <c r="C19" s="259" t="s">
        <v>390</v>
      </c>
      <c r="D19" s="250" t="s">
        <v>391</v>
      </c>
      <c r="E19" s="250" t="s">
        <v>338</v>
      </c>
      <c r="F19" s="261" t="n">
        <v>2</v>
      </c>
      <c r="G19" s="262"/>
      <c r="H19" s="277" t="n">
        <f aca="false">ROUND(G19*F19,2)</f>
        <v>0</v>
      </c>
    </row>
    <row r="20" customFormat="false" ht="15" hidden="false" customHeight="true" outlineLevel="0" collapsed="false">
      <c r="A20" s="258" t="n">
        <v>5</v>
      </c>
      <c r="B20" s="273" t="s">
        <v>211</v>
      </c>
      <c r="C20" s="259" t="s">
        <v>392</v>
      </c>
      <c r="D20" s="250" t="s">
        <v>393</v>
      </c>
      <c r="E20" s="250" t="s">
        <v>338</v>
      </c>
      <c r="F20" s="261" t="n">
        <v>1</v>
      </c>
      <c r="G20" s="262"/>
      <c r="H20" s="277" t="n">
        <f aca="false">ROUND(G20*F20,2)</f>
        <v>0</v>
      </c>
    </row>
    <row r="21" customFormat="false" ht="15" hidden="false" customHeight="true" outlineLevel="0" collapsed="false">
      <c r="A21" s="258" t="n">
        <v>6</v>
      </c>
      <c r="B21" s="273" t="s">
        <v>211</v>
      </c>
      <c r="C21" s="259" t="s">
        <v>394</v>
      </c>
      <c r="D21" s="250" t="s">
        <v>395</v>
      </c>
      <c r="E21" s="250" t="s">
        <v>338</v>
      </c>
      <c r="F21" s="261" t="n">
        <v>1</v>
      </c>
      <c r="G21" s="262"/>
      <c r="H21" s="277" t="n">
        <f aca="false">ROUND(G21*F21,2)</f>
        <v>0</v>
      </c>
    </row>
    <row r="22" customFormat="false" ht="15" hidden="false" customHeight="true" outlineLevel="0" collapsed="false">
      <c r="A22" s="258"/>
      <c r="B22" s="273"/>
      <c r="C22" s="259"/>
      <c r="D22" s="258" t="s">
        <v>396</v>
      </c>
      <c r="E22" s="250"/>
      <c r="F22" s="256"/>
      <c r="G22" s="262"/>
      <c r="H22" s="277" t="n">
        <f aca="false">SUM(H16:H21)</f>
        <v>0</v>
      </c>
    </row>
    <row r="23" s="271" customFormat="true" ht="15" hidden="false" customHeight="true" outlineLevel="0" collapsed="false">
      <c r="A23" s="266"/>
      <c r="B23" s="266"/>
      <c r="C23" s="267"/>
      <c r="D23" s="268" t="s">
        <v>265</v>
      </c>
      <c r="E23" s="267"/>
      <c r="F23" s="270"/>
      <c r="G23" s="270"/>
      <c r="H23" s="279" t="n">
        <f aca="false">H22</f>
        <v>0</v>
      </c>
    </row>
  </sheetData>
  <mergeCells count="2">
    <mergeCell ref="A1:H1"/>
    <mergeCell ref="A8:D8"/>
  </mergeCells>
  <printOptions headings="false" gridLines="false" gridLinesSet="true" horizontalCentered="false" verticalCentered="false"/>
  <pageMargins left="0.39375" right="0.39375" top="0.7875" bottom="0.78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9" topLeftCell="A10" activePane="bottomLeft" state="frozen"/>
      <selection pane="topLeft" activeCell="A1" activeCellId="0" sqref="A1"/>
      <selection pane="bottomLeft" activeCell="J24" activeCellId="0" sqref="J24"/>
    </sheetView>
  </sheetViews>
  <sheetFormatPr defaultRowHeight="12" zeroHeight="false" outlineLevelRow="0" outlineLevelCol="0"/>
  <cols>
    <col collapsed="false" customWidth="true" hidden="false" outlineLevel="0" max="1" min="1" style="1" width="14.32"/>
    <col collapsed="false" customWidth="true" hidden="false" outlineLevel="0" max="2" min="2" style="1" width="50.82"/>
    <col collapsed="false" customWidth="true" hidden="false" outlineLevel="0" max="3" min="3" style="1" width="17.82"/>
    <col collapsed="false" customWidth="true" hidden="false" outlineLevel="0" max="4" min="4" style="1" width="15.49"/>
    <col collapsed="false" customWidth="true" hidden="false" outlineLevel="0" max="5" min="5" style="1" width="17.82"/>
    <col collapsed="false" customWidth="true" hidden="false" outlineLevel="0" max="257" min="6" style="2" width="10.49"/>
    <col collapsed="false" customWidth="true" hidden="false" outlineLevel="0" max="1025" min="258" style="0" width="10.49"/>
  </cols>
  <sheetData>
    <row r="1" s="1" customFormat="true" ht="27.75" hidden="false" customHeight="true" outlineLevel="0" collapsed="false">
      <c r="A1" s="137" t="s">
        <v>94</v>
      </c>
      <c r="B1" s="137"/>
      <c r="C1" s="137"/>
      <c r="D1" s="137"/>
      <c r="E1" s="137"/>
    </row>
    <row r="2" s="1" customFormat="true" ht="6.75" hidden="false" customHeight="true" outlineLevel="0" collapsed="false">
      <c r="A2" s="138"/>
      <c r="B2" s="139"/>
      <c r="C2" s="139"/>
      <c r="D2" s="139"/>
      <c r="E2" s="139"/>
    </row>
    <row r="3" s="1" customFormat="true" ht="12.75" hidden="false" customHeight="true" outlineLevel="0" collapsed="false">
      <c r="A3" s="140" t="s">
        <v>95</v>
      </c>
      <c r="B3" s="141" t="s">
        <v>2</v>
      </c>
      <c r="C3" s="138"/>
      <c r="D3" s="138"/>
      <c r="E3" s="142"/>
    </row>
    <row r="4" s="1" customFormat="true" ht="6.75" hidden="false" customHeight="true" outlineLevel="0" collapsed="false">
      <c r="A4" s="33"/>
      <c r="B4" s="143"/>
      <c r="C4" s="33"/>
      <c r="D4" s="33"/>
      <c r="E4" s="143"/>
    </row>
    <row r="5" s="1" customFormat="true" ht="12.75" hidden="false" customHeight="true" outlineLevel="0" collapsed="false">
      <c r="A5" s="144" t="s">
        <v>96</v>
      </c>
      <c r="B5" s="145" t="s">
        <v>10</v>
      </c>
      <c r="C5" s="144"/>
      <c r="D5" s="144"/>
      <c r="E5" s="145"/>
    </row>
    <row r="6" s="1" customFormat="true" ht="13.5" hidden="false" customHeight="true" outlineLevel="0" collapsed="false">
      <c r="A6" s="144" t="s">
        <v>97</v>
      </c>
      <c r="B6" s="145"/>
      <c r="C6" s="144"/>
      <c r="D6" s="144"/>
      <c r="E6" s="145"/>
    </row>
    <row r="7" s="1" customFormat="true" ht="13.5" hidden="false" customHeight="true" outlineLevel="0" collapsed="false">
      <c r="A7" s="145" t="s">
        <v>98</v>
      </c>
      <c r="B7" s="145" t="s">
        <v>6</v>
      </c>
      <c r="C7" s="146"/>
      <c r="D7" s="146"/>
      <c r="E7" s="146"/>
    </row>
    <row r="8" s="1" customFormat="true" ht="6.75" hidden="false" customHeight="true" outlineLevel="0" collapsed="false">
      <c r="A8" s="138"/>
      <c r="B8" s="139"/>
      <c r="C8" s="139"/>
      <c r="D8" s="139"/>
      <c r="E8" s="139"/>
    </row>
    <row r="9" s="1" customFormat="true" ht="23.25" hidden="false" customHeight="true" outlineLevel="0" collapsed="false">
      <c r="A9" s="147" t="s">
        <v>99</v>
      </c>
      <c r="B9" s="147" t="s">
        <v>100</v>
      </c>
      <c r="C9" s="147" t="s">
        <v>101</v>
      </c>
      <c r="D9" s="147" t="s">
        <v>82</v>
      </c>
      <c r="E9" s="147" t="s">
        <v>102</v>
      </c>
    </row>
    <row r="10" s="1" customFormat="true" ht="6.75" hidden="false" customHeight="true" outlineLevel="0" collapsed="false">
      <c r="A10" s="138"/>
      <c r="B10" s="139"/>
      <c r="C10" s="139"/>
      <c r="D10" s="139"/>
      <c r="E10" s="139"/>
    </row>
    <row r="11" s="1" customFormat="true" ht="25.5" hidden="false" customHeight="true" outlineLevel="0" collapsed="false">
      <c r="A11" s="148"/>
      <c r="B11" s="149" t="s">
        <v>103</v>
      </c>
      <c r="C11" s="150"/>
      <c r="D11" s="151"/>
      <c r="E11" s="151"/>
    </row>
    <row r="12" s="1" customFormat="true" ht="13.5" hidden="false" customHeight="true" outlineLevel="0" collapsed="false">
      <c r="A12" s="152" t="n">
        <v>1</v>
      </c>
      <c r="B12" s="152" t="s">
        <v>104</v>
      </c>
      <c r="C12" s="151" t="n">
        <f aca="false">'Krycí list rozpočtu1'!R31</f>
        <v>0</v>
      </c>
      <c r="D12" s="151" t="n">
        <f aca="false">C12*0.2</f>
        <v>0</v>
      </c>
      <c r="E12" s="151" t="n">
        <f aca="false">D12+C12</f>
        <v>0</v>
      </c>
    </row>
    <row r="13" s="1" customFormat="true" ht="13.5" hidden="false" customHeight="true" outlineLevel="0" collapsed="false">
      <c r="A13" s="152" t="n">
        <v>2</v>
      </c>
      <c r="B13" s="152" t="s">
        <v>105</v>
      </c>
      <c r="C13" s="151" t="n">
        <f aca="false">'Krycí list rozpočtu2'!R31</f>
        <v>0</v>
      </c>
      <c r="D13" s="151" t="n">
        <f aca="false">C13*0.2</f>
        <v>0</v>
      </c>
      <c r="E13" s="151" t="n">
        <f aca="false">D13+C13</f>
        <v>0</v>
      </c>
    </row>
    <row r="14" s="1" customFormat="true" ht="13.5" hidden="false" customHeight="true" outlineLevel="0" collapsed="false">
      <c r="A14" s="152" t="n">
        <v>3</v>
      </c>
      <c r="B14" s="152" t="s">
        <v>106</v>
      </c>
      <c r="C14" s="151" t="n">
        <f aca="false">'Krycí list rozpočtu3'!R31</f>
        <v>0</v>
      </c>
      <c r="D14" s="151" t="n">
        <f aca="false">C14*0.2</f>
        <v>0</v>
      </c>
      <c r="E14" s="151" t="n">
        <f aca="false">D14+C14</f>
        <v>0</v>
      </c>
    </row>
    <row r="15" s="1" customFormat="true" ht="13.5" hidden="false" customHeight="true" outlineLevel="0" collapsed="false">
      <c r="A15" s="152" t="n">
        <v>4</v>
      </c>
      <c r="B15" s="152" t="s">
        <v>107</v>
      </c>
      <c r="C15" s="151" t="n">
        <f aca="false">'Krycí list rozpočtu4'!R31</f>
        <v>0</v>
      </c>
      <c r="D15" s="151" t="n">
        <f aca="false">C15*0.2</f>
        <v>0</v>
      </c>
      <c r="E15" s="151" t="n">
        <f aca="false">D15+C15</f>
        <v>0</v>
      </c>
    </row>
    <row r="16" s="1" customFormat="true" ht="13.5" hidden="false" customHeight="true" outlineLevel="0" collapsed="false">
      <c r="A16" s="152" t="n">
        <v>5</v>
      </c>
      <c r="B16" s="152" t="s">
        <v>108</v>
      </c>
      <c r="C16" s="151" t="n">
        <f aca="false">'Krycí list rozpočtu5'!R31</f>
        <v>0</v>
      </c>
      <c r="D16" s="151" t="n">
        <f aca="false">C16*0.2</f>
        <v>0</v>
      </c>
      <c r="E16" s="151" t="n">
        <f aca="false">D16+C16</f>
        <v>0</v>
      </c>
    </row>
    <row r="17" s="1" customFormat="true" ht="13.5" hidden="false" customHeight="true" outlineLevel="0" collapsed="false">
      <c r="A17" s="152" t="n">
        <v>6</v>
      </c>
      <c r="B17" s="152" t="s">
        <v>109</v>
      </c>
      <c r="C17" s="151" t="n">
        <f aca="false">'Krycí list rozpočtu6'!R31</f>
        <v>0</v>
      </c>
      <c r="D17" s="151" t="n">
        <f aca="false">C17*0.2</f>
        <v>0</v>
      </c>
      <c r="E17" s="151" t="n">
        <f aca="false">D17+C17</f>
        <v>0</v>
      </c>
    </row>
    <row r="18" s="1" customFormat="true" ht="13.5" hidden="false" customHeight="true" outlineLevel="0" collapsed="false">
      <c r="A18" s="152" t="n">
        <v>7</v>
      </c>
      <c r="B18" s="152" t="s">
        <v>110</v>
      </c>
      <c r="C18" s="151" t="n">
        <f aca="false">'Krycí list rozpočtu7'!R31</f>
        <v>0</v>
      </c>
      <c r="D18" s="151" t="n">
        <f aca="false">C18*0.2</f>
        <v>0</v>
      </c>
      <c r="E18" s="151" t="n">
        <f aca="false">D18+C18</f>
        <v>0</v>
      </c>
    </row>
    <row r="19" s="1" customFormat="true" ht="30.75" hidden="false" customHeight="true" outlineLevel="0" collapsed="false">
      <c r="A19" s="141"/>
      <c r="B19" s="141" t="s">
        <v>111</v>
      </c>
      <c r="C19" s="153" t="n">
        <f aca="false">SUM(C11:C18)</f>
        <v>0</v>
      </c>
      <c r="D19" s="153" t="n">
        <f aca="false">SUM(D11:D18)</f>
        <v>0</v>
      </c>
      <c r="E19" s="153" t="n">
        <f aca="false">SUM(E11:E18)</f>
        <v>0</v>
      </c>
    </row>
  </sheetData>
  <mergeCells count="1">
    <mergeCell ref="A1:E1"/>
  </mergeCells>
  <printOptions headings="false" gridLines="false" gridLinesSet="true" horizontalCentered="true" verticalCentered="false"/>
  <pageMargins left="0.39375" right="0.39375" top="0.7875" bottom="0.78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Y11" activeCellId="0" sqref="Y11"/>
    </sheetView>
  </sheetViews>
  <sheetFormatPr defaultRowHeight="10.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2.5"/>
    <col collapsed="false" customWidth="true" hidden="false" outlineLevel="0" max="3" min="3" style="1" width="3.82"/>
    <col collapsed="false" customWidth="true" hidden="false" outlineLevel="0" max="4" min="4" style="1" width="11.65"/>
    <col collapsed="false" customWidth="true" hidden="false" outlineLevel="0" max="5" min="5" style="1" width="14.82"/>
    <col collapsed="false" customWidth="true" hidden="false" outlineLevel="0" max="6" min="6" style="1" width="0.5"/>
    <col collapsed="false" customWidth="true" hidden="false" outlineLevel="0" max="7" min="7" style="1" width="3.16"/>
    <col collapsed="false" customWidth="true" hidden="false" outlineLevel="0" max="8" min="8" style="1" width="2.99"/>
    <col collapsed="false" customWidth="true" hidden="false" outlineLevel="0" max="9" min="9" style="1" width="12.32"/>
    <col collapsed="false" customWidth="true" hidden="false" outlineLevel="0" max="10" min="10" style="1" width="16.15"/>
    <col collapsed="false" customWidth="true" hidden="false" outlineLevel="0" max="11" min="11" style="1" width="0.65"/>
    <col collapsed="false" customWidth="true" hidden="false" outlineLevel="0" max="12" min="12" style="1" width="2.99"/>
    <col collapsed="false" customWidth="true" hidden="false" outlineLevel="0" max="13" min="13" style="1" width="3.65"/>
    <col collapsed="false" customWidth="true" hidden="false" outlineLevel="0" max="14" min="14" style="1" width="8.99"/>
    <col collapsed="false" customWidth="true" hidden="false" outlineLevel="0" max="15" min="15" style="1" width="4.32"/>
    <col collapsed="false" customWidth="true" hidden="false" outlineLevel="0" max="16" min="16" style="1" width="15.32"/>
    <col collapsed="false" customWidth="true" hidden="false" outlineLevel="0" max="17" min="17" style="1" width="7.5"/>
    <col collapsed="false" customWidth="true" hidden="false" outlineLevel="0" max="18" min="18" style="1" width="14.49"/>
    <col collapsed="false" customWidth="true" hidden="false" outlineLevel="0" max="19" min="19" style="1" width="0.5"/>
    <col collapsed="false" customWidth="true" hidden="false" outlineLevel="0" max="257" min="20" style="2" width="10.49"/>
    <col collapsed="false" customWidth="true" hidden="false" outlineLevel="0" max="1025" min="258" style="0" width="10.49"/>
  </cols>
  <sheetData>
    <row r="1" s="1" customFormat="true" ht="14.25" hidden="false" customHeight="true" outlineLevel="0" collapsed="false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5"/>
      <c r="Q1" s="155"/>
      <c r="R1" s="155"/>
      <c r="S1" s="157"/>
    </row>
    <row r="2" s="1" customFormat="true" ht="21" hidden="false" customHeight="true" outlineLevel="0" collapsed="false">
      <c r="A2" s="158"/>
      <c r="B2" s="139"/>
      <c r="C2" s="139"/>
      <c r="D2" s="139"/>
      <c r="E2" s="139"/>
      <c r="F2" s="139"/>
      <c r="G2" s="159" t="s">
        <v>0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60"/>
    </row>
    <row r="3" s="1" customFormat="true" ht="12" hidden="false" customHeight="true" outlineLevel="0" collapsed="false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="1" customFormat="true" ht="9" hidden="false" customHeight="true" outlineLevel="0" collapsed="false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="1" customFormat="true" ht="24.75" hidden="false" customHeight="true" outlineLevel="0" collapsed="false">
      <c r="A5" s="18"/>
      <c r="B5" s="16" t="s">
        <v>1</v>
      </c>
      <c r="C5" s="16"/>
      <c r="D5" s="16"/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164"/>
      <c r="R5" s="21"/>
      <c r="S5" s="22"/>
    </row>
    <row r="6" s="1" customFormat="true" ht="24.75" hidden="false" customHeight="true" outlineLevel="0" collapsed="false">
      <c r="A6" s="18"/>
      <c r="B6" s="16" t="s">
        <v>112</v>
      </c>
      <c r="C6" s="16"/>
      <c r="D6" s="16"/>
      <c r="E6" s="165" t="s">
        <v>113</v>
      </c>
      <c r="F6" s="165"/>
      <c r="G6" s="165"/>
      <c r="H6" s="165"/>
      <c r="I6" s="165"/>
      <c r="J6" s="165"/>
      <c r="K6" s="165"/>
      <c r="L6" s="165"/>
      <c r="M6" s="165"/>
      <c r="N6" s="16"/>
      <c r="O6" s="16"/>
      <c r="P6" s="16" t="s">
        <v>4</v>
      </c>
      <c r="Q6" s="166"/>
      <c r="R6" s="25"/>
      <c r="S6" s="22"/>
    </row>
    <row r="7" s="1" customFormat="true" ht="24.75" hidden="false" customHeight="true" outlineLevel="0" collapsed="false">
      <c r="A7" s="18"/>
      <c r="B7" s="16"/>
      <c r="C7" s="16"/>
      <c r="D7" s="16"/>
      <c r="E7" s="167" t="s">
        <v>114</v>
      </c>
      <c r="F7" s="167"/>
      <c r="G7" s="167"/>
      <c r="H7" s="167"/>
      <c r="I7" s="167"/>
      <c r="J7" s="167"/>
      <c r="K7" s="167"/>
      <c r="L7" s="167"/>
      <c r="M7" s="167"/>
      <c r="N7" s="16"/>
      <c r="O7" s="16"/>
      <c r="P7" s="16" t="s">
        <v>5</v>
      </c>
      <c r="Q7" s="27" t="s">
        <v>6</v>
      </c>
      <c r="R7" s="28"/>
      <c r="S7" s="22"/>
    </row>
    <row r="8" s="1" customFormat="true" ht="24.75" hidden="false" customHeight="true" outlineLevel="0" collapsed="false">
      <c r="A8" s="18"/>
      <c r="B8" s="168"/>
      <c r="C8" s="168"/>
      <c r="D8" s="16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 t="s">
        <v>8</v>
      </c>
      <c r="R8" s="16"/>
      <c r="S8" s="22"/>
    </row>
    <row r="9" s="1" customFormat="true" ht="24.75" hidden="false" customHeight="true" outlineLevel="0" collapsed="false">
      <c r="A9" s="18"/>
      <c r="B9" s="16" t="s">
        <v>9</v>
      </c>
      <c r="C9" s="16"/>
      <c r="D9" s="16"/>
      <c r="E9" s="29" t="s">
        <v>10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9"/>
      <c r="R9" s="170"/>
      <c r="S9" s="22"/>
    </row>
    <row r="10" s="1" customFormat="true" ht="15" hidden="false" customHeight="true" outlineLevel="0" collapsed="false">
      <c r="A10" s="18"/>
      <c r="B10" s="16" t="s">
        <v>11</v>
      </c>
      <c r="C10" s="16"/>
      <c r="D10" s="16"/>
      <c r="E10" s="32"/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9"/>
      <c r="R10" s="170"/>
      <c r="S10" s="22"/>
    </row>
    <row r="11" s="1" customFormat="true" ht="16.5" hidden="false" customHeight="true" outlineLevel="0" collapsed="false">
      <c r="A11" s="18"/>
      <c r="B11" s="16" t="s">
        <v>12</v>
      </c>
      <c r="C11" s="16"/>
      <c r="D11" s="16"/>
      <c r="E11" s="32"/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9"/>
      <c r="R11" s="170"/>
      <c r="S11" s="22"/>
    </row>
    <row r="12" s="1" customFormat="true" ht="21.75" hidden="false" customHeight="true" outlineLevel="0" collapsed="false">
      <c r="A12" s="34"/>
      <c r="B12" s="35" t="s">
        <v>13</v>
      </c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3"/>
      <c r="O12" s="33"/>
      <c r="P12" s="37"/>
      <c r="Q12" s="37"/>
      <c r="R12" s="37"/>
      <c r="S12" s="38"/>
    </row>
    <row r="13" s="1" customFormat="true" ht="10.5" hidden="false" customHeight="true" outlineLevel="0" collapsed="false">
      <c r="A13" s="34"/>
      <c r="B13" s="33"/>
      <c r="C13" s="33"/>
      <c r="D13" s="33"/>
      <c r="E13" s="14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43"/>
      <c r="Q13" s="143"/>
      <c r="R13" s="33"/>
      <c r="S13" s="38"/>
    </row>
    <row r="14" s="1" customFormat="true" ht="18.75" hidden="false" customHeight="true" outlineLevel="0" collapsed="false">
      <c r="A14" s="18"/>
      <c r="B14" s="16"/>
      <c r="C14" s="16"/>
      <c r="D14" s="16"/>
      <c r="E14" s="171" t="s">
        <v>14</v>
      </c>
      <c r="F14" s="16"/>
      <c r="G14" s="33"/>
      <c r="H14" s="16" t="s">
        <v>15</v>
      </c>
      <c r="I14" s="33"/>
      <c r="J14" s="16"/>
      <c r="K14" s="16"/>
      <c r="L14" s="16"/>
      <c r="M14" s="16"/>
      <c r="N14" s="16"/>
      <c r="O14" s="16"/>
      <c r="P14" s="16" t="s">
        <v>17</v>
      </c>
      <c r="Q14" s="20"/>
      <c r="R14" s="21"/>
      <c r="S14" s="22"/>
    </row>
    <row r="15" s="1" customFormat="true" ht="18.75" hidden="false" customHeight="true" outlineLevel="0" collapsed="false">
      <c r="A15" s="18"/>
      <c r="B15" s="16"/>
      <c r="C15" s="16"/>
      <c r="D15" s="16"/>
      <c r="E15" s="37"/>
      <c r="F15" s="16"/>
      <c r="G15" s="33"/>
      <c r="H15" s="172"/>
      <c r="I15" s="172"/>
      <c r="J15" s="16"/>
      <c r="K15" s="16"/>
      <c r="L15" s="16"/>
      <c r="M15" s="16"/>
      <c r="N15" s="16"/>
      <c r="O15" s="16"/>
      <c r="P15" s="173" t="s">
        <v>18</v>
      </c>
      <c r="Q15" s="174"/>
      <c r="R15" s="28"/>
      <c r="S15" s="22"/>
    </row>
    <row r="16" s="1" customFormat="true" ht="9" hidden="false" customHeight="true" outlineLevel="0" collapsed="false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="1" customFormat="true" ht="20.25" hidden="false" customHeight="true" outlineLevel="0" collapsed="false">
      <c r="A17" s="175"/>
      <c r="B17" s="176"/>
      <c r="C17" s="176"/>
      <c r="D17" s="176"/>
      <c r="E17" s="48" t="s">
        <v>115</v>
      </c>
      <c r="F17" s="176"/>
      <c r="G17" s="176"/>
      <c r="H17" s="176"/>
      <c r="I17" s="176"/>
      <c r="J17" s="176"/>
      <c r="K17" s="176"/>
      <c r="L17" s="176"/>
      <c r="M17" s="176"/>
      <c r="N17" s="176"/>
      <c r="O17" s="44"/>
      <c r="P17" s="176"/>
      <c r="Q17" s="176"/>
      <c r="R17" s="176"/>
      <c r="S17" s="177"/>
    </row>
    <row r="18" s="1" customFormat="true" ht="21.75" hidden="false" customHeight="true" outlineLevel="0" collapsed="false">
      <c r="A18" s="178" t="s">
        <v>116</v>
      </c>
      <c r="B18" s="179"/>
      <c r="C18" s="179"/>
      <c r="D18" s="180"/>
      <c r="E18" s="181" t="s">
        <v>24</v>
      </c>
      <c r="F18" s="180"/>
      <c r="G18" s="181" t="s">
        <v>117</v>
      </c>
      <c r="H18" s="179"/>
      <c r="I18" s="180"/>
      <c r="J18" s="181" t="s">
        <v>118</v>
      </c>
      <c r="K18" s="179"/>
      <c r="L18" s="181" t="s">
        <v>119</v>
      </c>
      <c r="M18" s="179"/>
      <c r="N18" s="179"/>
      <c r="O18" s="182"/>
      <c r="P18" s="180"/>
      <c r="Q18" s="181" t="s">
        <v>120</v>
      </c>
      <c r="R18" s="179"/>
      <c r="S18" s="183"/>
    </row>
    <row r="19" s="1" customFormat="true" ht="19.5" hidden="false" customHeight="true" outlineLevel="0" collapsed="false">
      <c r="A19" s="184"/>
      <c r="B19" s="185"/>
      <c r="C19" s="185"/>
      <c r="D19" s="186" t="n">
        <v>0</v>
      </c>
      <c r="E19" s="101" t="n">
        <v>0</v>
      </c>
      <c r="F19" s="187"/>
      <c r="G19" s="188"/>
      <c r="H19" s="185"/>
      <c r="I19" s="186" t="n">
        <v>0</v>
      </c>
      <c r="J19" s="101" t="n">
        <v>0</v>
      </c>
      <c r="K19" s="189"/>
      <c r="L19" s="188"/>
      <c r="M19" s="185"/>
      <c r="N19" s="185"/>
      <c r="O19" s="190"/>
      <c r="P19" s="186" t="n">
        <v>0</v>
      </c>
      <c r="Q19" s="188"/>
      <c r="R19" s="191" t="n">
        <v>0</v>
      </c>
      <c r="S19" s="192"/>
    </row>
    <row r="20" s="1" customFormat="true" ht="20.25" hidden="false" customHeight="true" outlineLevel="0" collapsed="false">
      <c r="A20" s="175"/>
      <c r="B20" s="176"/>
      <c r="C20" s="176"/>
      <c r="D20" s="176"/>
      <c r="E20" s="48" t="s">
        <v>121</v>
      </c>
      <c r="F20" s="176"/>
      <c r="G20" s="176"/>
      <c r="H20" s="176"/>
      <c r="I20" s="176"/>
      <c r="J20" s="193" t="s">
        <v>26</v>
      </c>
      <c r="K20" s="176"/>
      <c r="L20" s="176"/>
      <c r="M20" s="176"/>
      <c r="N20" s="176"/>
      <c r="O20" s="44"/>
      <c r="P20" s="176"/>
      <c r="Q20" s="176"/>
      <c r="R20" s="176"/>
      <c r="S20" s="177"/>
    </row>
    <row r="21" s="1" customFormat="true" ht="19.5" hidden="false" customHeight="true" outlineLevel="0" collapsed="false">
      <c r="A21" s="72" t="s">
        <v>27</v>
      </c>
      <c r="B21" s="194"/>
      <c r="C21" s="74" t="s">
        <v>28</v>
      </c>
      <c r="D21" s="75"/>
      <c r="E21" s="75"/>
      <c r="F21" s="77"/>
      <c r="G21" s="72" t="s">
        <v>29</v>
      </c>
      <c r="H21" s="73"/>
      <c r="I21" s="74" t="s">
        <v>30</v>
      </c>
      <c r="J21" s="75"/>
      <c r="K21" s="75"/>
      <c r="L21" s="72" t="s">
        <v>31</v>
      </c>
      <c r="M21" s="73"/>
      <c r="N21" s="74" t="s">
        <v>32</v>
      </c>
      <c r="O21" s="78"/>
      <c r="P21" s="75"/>
      <c r="Q21" s="75"/>
      <c r="R21" s="75"/>
      <c r="S21" s="77"/>
    </row>
    <row r="22" s="1" customFormat="true" ht="19.5" hidden="false" customHeight="true" outlineLevel="0" collapsed="false">
      <c r="A22" s="79" t="s">
        <v>33</v>
      </c>
      <c r="B22" s="195" t="s">
        <v>34</v>
      </c>
      <c r="C22" s="196"/>
      <c r="D22" s="82" t="s">
        <v>35</v>
      </c>
      <c r="E22" s="83"/>
      <c r="F22" s="197"/>
      <c r="G22" s="79" t="s">
        <v>36</v>
      </c>
      <c r="H22" s="85" t="s">
        <v>122</v>
      </c>
      <c r="I22" s="121"/>
      <c r="J22" s="198" t="n">
        <v>0</v>
      </c>
      <c r="K22" s="199"/>
      <c r="L22" s="79" t="s">
        <v>38</v>
      </c>
      <c r="M22" s="88" t="s">
        <v>39</v>
      </c>
      <c r="N22" s="95"/>
      <c r="O22" s="182"/>
      <c r="P22" s="95"/>
      <c r="Q22" s="200"/>
      <c r="R22" s="83" t="n">
        <v>0</v>
      </c>
      <c r="S22" s="197"/>
    </row>
    <row r="23" s="1" customFormat="true" ht="19.5" hidden="false" customHeight="true" outlineLevel="0" collapsed="false">
      <c r="A23" s="79" t="s">
        <v>40</v>
      </c>
      <c r="B23" s="201"/>
      <c r="C23" s="202"/>
      <c r="D23" s="82" t="s">
        <v>41</v>
      </c>
      <c r="E23" s="83"/>
      <c r="F23" s="197"/>
      <c r="G23" s="79" t="s">
        <v>42</v>
      </c>
      <c r="H23" s="16" t="s">
        <v>43</v>
      </c>
      <c r="I23" s="121"/>
      <c r="J23" s="198" t="n">
        <v>0</v>
      </c>
      <c r="K23" s="199"/>
      <c r="L23" s="79" t="s">
        <v>44</v>
      </c>
      <c r="M23" s="88" t="s">
        <v>123</v>
      </c>
      <c r="N23" s="95"/>
      <c r="O23" s="182"/>
      <c r="P23" s="95"/>
      <c r="Q23" s="200"/>
      <c r="R23" s="83" t="n">
        <v>0</v>
      </c>
      <c r="S23" s="197"/>
    </row>
    <row r="24" s="1" customFormat="true" ht="19.5" hidden="false" customHeight="true" outlineLevel="0" collapsed="false">
      <c r="A24" s="79" t="s">
        <v>46</v>
      </c>
      <c r="B24" s="195" t="s">
        <v>47</v>
      </c>
      <c r="C24" s="196"/>
      <c r="D24" s="82" t="s">
        <v>35</v>
      </c>
      <c r="E24" s="83"/>
      <c r="F24" s="197"/>
      <c r="G24" s="79" t="s">
        <v>48</v>
      </c>
      <c r="H24" s="85" t="s">
        <v>49</v>
      </c>
      <c r="I24" s="121"/>
      <c r="J24" s="198" t="n">
        <v>0</v>
      </c>
      <c r="K24" s="199"/>
      <c r="L24" s="79" t="s">
        <v>50</v>
      </c>
      <c r="M24" s="88" t="s">
        <v>51</v>
      </c>
      <c r="N24" s="95"/>
      <c r="O24" s="182"/>
      <c r="P24" s="95"/>
      <c r="Q24" s="200"/>
      <c r="R24" s="83" t="n">
        <v>0</v>
      </c>
      <c r="S24" s="197"/>
    </row>
    <row r="25" s="1" customFormat="true" ht="19.5" hidden="false" customHeight="true" outlineLevel="0" collapsed="false">
      <c r="A25" s="79" t="s">
        <v>52</v>
      </c>
      <c r="B25" s="201"/>
      <c r="C25" s="202"/>
      <c r="D25" s="82" t="s">
        <v>41</v>
      </c>
      <c r="E25" s="83"/>
      <c r="F25" s="197"/>
      <c r="G25" s="79" t="s">
        <v>53</v>
      </c>
      <c r="H25" s="85"/>
      <c r="I25" s="121"/>
      <c r="J25" s="198" t="n">
        <v>0</v>
      </c>
      <c r="K25" s="199"/>
      <c r="L25" s="79" t="s">
        <v>54</v>
      </c>
      <c r="M25" s="88" t="s">
        <v>55</v>
      </c>
      <c r="N25" s="95"/>
      <c r="O25" s="182"/>
      <c r="P25" s="95"/>
      <c r="Q25" s="200"/>
      <c r="R25" s="83" t="n">
        <v>0</v>
      </c>
      <c r="S25" s="197"/>
    </row>
    <row r="26" s="1" customFormat="true" ht="19.5" hidden="false" customHeight="true" outlineLevel="0" collapsed="false">
      <c r="A26" s="79" t="s">
        <v>56</v>
      </c>
      <c r="B26" s="195" t="s">
        <v>57</v>
      </c>
      <c r="C26" s="196"/>
      <c r="D26" s="82" t="s">
        <v>35</v>
      </c>
      <c r="E26" s="83"/>
      <c r="F26" s="197"/>
      <c r="G26" s="94"/>
      <c r="H26" s="95"/>
      <c r="I26" s="121"/>
      <c r="J26" s="198"/>
      <c r="K26" s="199"/>
      <c r="L26" s="79" t="s">
        <v>58</v>
      </c>
      <c r="M26" s="88" t="s">
        <v>124</v>
      </c>
      <c r="N26" s="95"/>
      <c r="O26" s="182"/>
      <c r="P26" s="95"/>
      <c r="Q26" s="200"/>
      <c r="R26" s="83" t="n">
        <v>0</v>
      </c>
      <c r="S26" s="197"/>
    </row>
    <row r="27" s="1" customFormat="true" ht="19.5" hidden="false" customHeight="true" outlineLevel="0" collapsed="false">
      <c r="A27" s="79" t="s">
        <v>60</v>
      </c>
      <c r="B27" s="201"/>
      <c r="C27" s="202"/>
      <c r="D27" s="82" t="s">
        <v>41</v>
      </c>
      <c r="E27" s="83"/>
      <c r="F27" s="197"/>
      <c r="G27" s="94"/>
      <c r="H27" s="95"/>
      <c r="I27" s="121"/>
      <c r="J27" s="198"/>
      <c r="K27" s="199"/>
      <c r="L27" s="79" t="s">
        <v>61</v>
      </c>
      <c r="M27" s="85" t="s">
        <v>62</v>
      </c>
      <c r="N27" s="95"/>
      <c r="O27" s="182"/>
      <c r="P27" s="95"/>
      <c r="Q27" s="121"/>
      <c r="R27" s="83" t="n">
        <v>0</v>
      </c>
      <c r="S27" s="197"/>
    </row>
    <row r="28" s="1" customFormat="true" ht="19.5" hidden="false" customHeight="true" outlineLevel="0" collapsed="false">
      <c r="A28" s="79" t="s">
        <v>63</v>
      </c>
      <c r="B28" s="97" t="s">
        <v>64</v>
      </c>
      <c r="C28" s="97"/>
      <c r="D28" s="97"/>
      <c r="E28" s="203"/>
      <c r="F28" s="177"/>
      <c r="G28" s="79" t="s">
        <v>65</v>
      </c>
      <c r="H28" s="98" t="s">
        <v>66</v>
      </c>
      <c r="I28" s="121"/>
      <c r="J28" s="204"/>
      <c r="K28" s="205"/>
      <c r="L28" s="79" t="s">
        <v>67</v>
      </c>
      <c r="M28" s="98" t="s">
        <v>68</v>
      </c>
      <c r="N28" s="95"/>
      <c r="O28" s="182"/>
      <c r="P28" s="95"/>
      <c r="Q28" s="121"/>
      <c r="R28" s="203" t="n">
        <v>0</v>
      </c>
      <c r="S28" s="177"/>
    </row>
    <row r="29" s="1" customFormat="true" ht="19.5" hidden="false" customHeight="true" outlineLevel="0" collapsed="false">
      <c r="A29" s="99" t="s">
        <v>69</v>
      </c>
      <c r="B29" s="100" t="s">
        <v>70</v>
      </c>
      <c r="C29" s="206"/>
      <c r="D29" s="207"/>
      <c r="E29" s="208"/>
      <c r="F29" s="45"/>
      <c r="G29" s="99" t="s">
        <v>71</v>
      </c>
      <c r="H29" s="100" t="s">
        <v>72</v>
      </c>
      <c r="I29" s="207"/>
      <c r="J29" s="209" t="n">
        <v>0</v>
      </c>
      <c r="K29" s="210"/>
      <c r="L29" s="99" t="s">
        <v>73</v>
      </c>
      <c r="M29" s="100" t="s">
        <v>74</v>
      </c>
      <c r="N29" s="206"/>
      <c r="O29" s="44"/>
      <c r="P29" s="206"/>
      <c r="Q29" s="207"/>
      <c r="R29" s="208" t="n">
        <v>0</v>
      </c>
      <c r="S29" s="45"/>
    </row>
    <row r="30" s="1" customFormat="true" ht="19.5" hidden="false" customHeight="true" outlineLevel="0" collapsed="false">
      <c r="A30" s="102" t="s">
        <v>11</v>
      </c>
      <c r="B30" s="15"/>
      <c r="C30" s="15"/>
      <c r="D30" s="15"/>
      <c r="E30" s="15"/>
      <c r="F30" s="211"/>
      <c r="G30" s="212"/>
      <c r="H30" s="15"/>
      <c r="I30" s="15"/>
      <c r="J30" s="15"/>
      <c r="K30" s="15"/>
      <c r="L30" s="72" t="s">
        <v>75</v>
      </c>
      <c r="M30" s="180"/>
      <c r="N30" s="74" t="s">
        <v>76</v>
      </c>
      <c r="O30" s="78"/>
      <c r="P30" s="179"/>
      <c r="Q30" s="179"/>
      <c r="R30" s="179"/>
      <c r="S30" s="183"/>
    </row>
    <row r="31" s="1" customFormat="true" ht="17.25" hidden="false" customHeight="true" outlineLevel="0" collapsed="false">
      <c r="A31" s="18"/>
      <c r="B31" s="16"/>
      <c r="C31" s="16"/>
      <c r="D31" s="16"/>
      <c r="E31" s="16"/>
      <c r="F31" s="213"/>
      <c r="G31" s="214"/>
      <c r="H31" s="16"/>
      <c r="I31" s="16"/>
      <c r="J31" s="16"/>
      <c r="K31" s="16"/>
      <c r="L31" s="79" t="s">
        <v>77</v>
      </c>
      <c r="M31" s="85" t="s">
        <v>78</v>
      </c>
      <c r="N31" s="95"/>
      <c r="O31" s="182"/>
      <c r="P31" s="95"/>
      <c r="Q31" s="121"/>
      <c r="R31" s="203" t="n">
        <f aca="false">Rozpočet1!G29</f>
        <v>0</v>
      </c>
      <c r="S31" s="177"/>
    </row>
    <row r="32" s="1" customFormat="true" ht="19.5" hidden="false" customHeight="true" outlineLevel="0" collapsed="false">
      <c r="A32" s="113" t="s">
        <v>79</v>
      </c>
      <c r="B32" s="182"/>
      <c r="C32" s="182"/>
      <c r="D32" s="182"/>
      <c r="E32" s="182"/>
      <c r="F32" s="202"/>
      <c r="G32" s="114" t="s">
        <v>80</v>
      </c>
      <c r="H32" s="182"/>
      <c r="I32" s="182"/>
      <c r="J32" s="182"/>
      <c r="K32" s="182"/>
      <c r="L32" s="79" t="s">
        <v>81</v>
      </c>
      <c r="M32" s="88" t="s">
        <v>82</v>
      </c>
      <c r="N32" s="118" t="n">
        <v>20</v>
      </c>
      <c r="O32" s="215" t="s">
        <v>83</v>
      </c>
      <c r="P32" s="120" t="n">
        <f aca="false">R31</f>
        <v>0</v>
      </c>
      <c r="Q32" s="121"/>
      <c r="R32" s="122" t="n">
        <f aca="false">P32*0.2</f>
        <v>0</v>
      </c>
      <c r="S32" s="216"/>
    </row>
    <row r="33" s="1" customFormat="true" ht="12.75" hidden="true" customHeight="true" outlineLevel="0" collapsed="false">
      <c r="A33" s="123"/>
      <c r="B33" s="217"/>
      <c r="C33" s="217"/>
      <c r="D33" s="217"/>
      <c r="E33" s="217"/>
      <c r="F33" s="196"/>
      <c r="G33" s="218"/>
      <c r="H33" s="217"/>
      <c r="I33" s="217"/>
      <c r="J33" s="217"/>
      <c r="K33" s="217"/>
      <c r="L33" s="219"/>
      <c r="M33" s="220"/>
      <c r="N33" s="221"/>
      <c r="O33" s="222"/>
      <c r="P33" s="223"/>
      <c r="Q33" s="221"/>
      <c r="R33" s="224"/>
      <c r="S33" s="197"/>
    </row>
    <row r="34" s="1" customFormat="true" ht="35.25" hidden="false" customHeight="true" outlineLevel="0" collapsed="false">
      <c r="A34" s="129" t="s">
        <v>9</v>
      </c>
      <c r="B34" s="225"/>
      <c r="C34" s="225"/>
      <c r="D34" s="225"/>
      <c r="E34" s="16"/>
      <c r="F34" s="213"/>
      <c r="G34" s="214"/>
      <c r="H34" s="16"/>
      <c r="I34" s="16"/>
      <c r="J34" s="16"/>
      <c r="K34" s="16"/>
      <c r="L34" s="99" t="s">
        <v>84</v>
      </c>
      <c r="M34" s="226" t="s">
        <v>85</v>
      </c>
      <c r="N34" s="226"/>
      <c r="O34" s="226"/>
      <c r="P34" s="226"/>
      <c r="Q34" s="207"/>
      <c r="R34" s="227" t="n">
        <f aca="false">R32+R31</f>
        <v>0</v>
      </c>
      <c r="S34" s="170"/>
    </row>
    <row r="35" s="1" customFormat="true" ht="19.5" hidden="false" customHeight="true" outlineLevel="0" collapsed="false">
      <c r="A35" s="113" t="s">
        <v>79</v>
      </c>
      <c r="B35" s="182"/>
      <c r="C35" s="182"/>
      <c r="D35" s="182"/>
      <c r="E35" s="182"/>
      <c r="F35" s="202"/>
      <c r="G35" s="114" t="s">
        <v>80</v>
      </c>
      <c r="H35" s="182"/>
      <c r="I35" s="182"/>
      <c r="J35" s="182"/>
      <c r="K35" s="182"/>
      <c r="L35" s="72" t="s">
        <v>86</v>
      </c>
      <c r="M35" s="180"/>
      <c r="N35" s="74" t="s">
        <v>87</v>
      </c>
      <c r="O35" s="78"/>
      <c r="P35" s="179"/>
      <c r="Q35" s="179"/>
      <c r="R35" s="228"/>
      <c r="S35" s="183"/>
    </row>
    <row r="36" s="1" customFormat="true" ht="20.25" hidden="false" customHeight="true" outlineLevel="0" collapsed="false">
      <c r="A36" s="132" t="s">
        <v>12</v>
      </c>
      <c r="B36" s="217"/>
      <c r="C36" s="217"/>
      <c r="D36" s="217"/>
      <c r="E36" s="217"/>
      <c r="F36" s="196"/>
      <c r="G36" s="229"/>
      <c r="H36" s="217"/>
      <c r="I36" s="217"/>
      <c r="J36" s="217"/>
      <c r="K36" s="217"/>
      <c r="L36" s="79" t="s">
        <v>88</v>
      </c>
      <c r="M36" s="85" t="s">
        <v>125</v>
      </c>
      <c r="N36" s="95"/>
      <c r="O36" s="182"/>
      <c r="P36" s="95"/>
      <c r="Q36" s="121"/>
      <c r="R36" s="83" t="n">
        <v>0</v>
      </c>
      <c r="S36" s="197"/>
    </row>
    <row r="37" s="1" customFormat="true" ht="19.5" hidden="false" customHeight="true" outlineLevel="0" collapsed="false">
      <c r="A37" s="18"/>
      <c r="B37" s="16"/>
      <c r="C37" s="16"/>
      <c r="D37" s="16"/>
      <c r="E37" s="16"/>
      <c r="F37" s="213"/>
      <c r="G37" s="230"/>
      <c r="H37" s="16"/>
      <c r="I37" s="16"/>
      <c r="J37" s="16"/>
      <c r="K37" s="16"/>
      <c r="L37" s="79" t="s">
        <v>90</v>
      </c>
      <c r="M37" s="85" t="s">
        <v>91</v>
      </c>
      <c r="N37" s="95"/>
      <c r="O37" s="182"/>
      <c r="P37" s="95"/>
      <c r="Q37" s="121"/>
      <c r="R37" s="83" t="n">
        <v>0</v>
      </c>
      <c r="S37" s="197"/>
    </row>
    <row r="38" s="1" customFormat="true" ht="19.5" hidden="false" customHeight="true" outlineLevel="0" collapsed="false">
      <c r="A38" s="133" t="s">
        <v>79</v>
      </c>
      <c r="B38" s="44"/>
      <c r="C38" s="44"/>
      <c r="D38" s="44"/>
      <c r="E38" s="44"/>
      <c r="F38" s="231"/>
      <c r="G38" s="135" t="s">
        <v>80</v>
      </c>
      <c r="H38" s="44"/>
      <c r="I38" s="44"/>
      <c r="J38" s="44"/>
      <c r="K38" s="44"/>
      <c r="L38" s="99" t="s">
        <v>92</v>
      </c>
      <c r="M38" s="100" t="s">
        <v>126</v>
      </c>
      <c r="N38" s="206"/>
      <c r="O38" s="232"/>
      <c r="P38" s="206"/>
      <c r="Q38" s="207"/>
      <c r="R38" s="101" t="n">
        <v>0</v>
      </c>
      <c r="S38" s="233"/>
    </row>
  </sheetData>
  <mergeCells count="13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H15:I15"/>
    <mergeCell ref="B28:D28"/>
    <mergeCell ref="M34:P3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5" activeCellId="0" sqref="N25"/>
    </sheetView>
  </sheetViews>
  <sheetFormatPr defaultRowHeight="11.25" zeroHeight="false" outlineLevelRow="0" outlineLevelCol="0"/>
  <cols>
    <col collapsed="false" customWidth="true" hidden="false" outlineLevel="0" max="1" min="1" style="234" width="5.82"/>
    <col collapsed="false" customWidth="true" hidden="false" outlineLevel="0" max="2" min="2" style="235" width="13.82"/>
    <col collapsed="false" customWidth="true" hidden="false" outlineLevel="0" max="3" min="3" style="235" width="69.98"/>
    <col collapsed="false" customWidth="true" hidden="false" outlineLevel="0" max="4" min="4" style="235" width="3.82"/>
    <col collapsed="false" customWidth="true" hidden="false" outlineLevel="0" max="5" min="5" style="236" width="11.32"/>
    <col collapsed="false" customWidth="true" hidden="false" outlineLevel="0" max="6" min="6" style="236" width="11.49"/>
    <col collapsed="false" customWidth="true" hidden="false" outlineLevel="0" max="7" min="7" style="236" width="14.99"/>
    <col collapsed="false" customWidth="true" hidden="false" outlineLevel="0" max="257" min="8" style="237" width="10.49"/>
    <col collapsed="false" customWidth="true" hidden="false" outlineLevel="0" max="1025" min="258" style="0" width="10.49"/>
  </cols>
  <sheetData>
    <row r="1" customFormat="false" ht="27.75" hidden="false" customHeight="true" outlineLevel="0" collapsed="false">
      <c r="A1" s="238" t="s">
        <v>127</v>
      </c>
      <c r="B1" s="238"/>
      <c r="C1" s="238"/>
      <c r="D1" s="238"/>
      <c r="E1" s="238"/>
      <c r="F1" s="238"/>
      <c r="G1" s="238"/>
    </row>
    <row r="2" customFormat="false" ht="12.75" hidden="false" customHeight="true" outlineLevel="0" collapsed="false">
      <c r="A2" s="141" t="s">
        <v>128</v>
      </c>
      <c r="B2" s="145"/>
      <c r="C2" s="145"/>
      <c r="D2" s="145"/>
      <c r="E2" s="145"/>
      <c r="F2" s="145"/>
      <c r="G2" s="145"/>
    </row>
    <row r="3" customFormat="false" ht="12.75" hidden="false" customHeight="true" outlineLevel="0" collapsed="false">
      <c r="A3" s="141" t="s">
        <v>129</v>
      </c>
      <c r="B3" s="145"/>
      <c r="C3" s="145"/>
      <c r="D3" s="145"/>
      <c r="E3" s="145"/>
      <c r="F3" s="145"/>
      <c r="G3" s="145"/>
    </row>
    <row r="4" customFormat="false" ht="13.5" hidden="false" customHeight="true" outlineLevel="0" collapsed="false">
      <c r="A4" s="239"/>
      <c r="B4" s="141"/>
      <c r="C4" s="239"/>
      <c r="D4" s="142"/>
      <c r="E4" s="142"/>
      <c r="F4" s="142"/>
      <c r="G4" s="142"/>
    </row>
    <row r="5" customFormat="false" ht="6.75" hidden="false" customHeight="true" outlineLevel="0" collapsed="false">
      <c r="A5" s="240"/>
      <c r="B5" s="241"/>
      <c r="C5" s="241"/>
      <c r="D5" s="241"/>
      <c r="E5" s="242"/>
      <c r="F5" s="242"/>
      <c r="G5" s="242"/>
    </row>
    <row r="6" customFormat="false" ht="12.75" hidden="false" customHeight="true" outlineLevel="0" collapsed="false">
      <c r="A6" s="145" t="s">
        <v>130</v>
      </c>
      <c r="B6" s="145"/>
      <c r="C6" s="145"/>
      <c r="D6" s="145"/>
      <c r="E6" s="145"/>
      <c r="F6" s="145"/>
      <c r="G6" s="145"/>
    </row>
    <row r="7" customFormat="false" ht="13.5" hidden="false" customHeight="true" outlineLevel="0" collapsed="false">
      <c r="A7" s="145" t="s">
        <v>131</v>
      </c>
      <c r="B7" s="145"/>
      <c r="C7" s="145"/>
      <c r="D7" s="145"/>
      <c r="E7" s="145"/>
      <c r="F7" s="145"/>
      <c r="G7" s="145"/>
    </row>
    <row r="8" customFormat="false" ht="13.5" hidden="false" customHeight="true" outlineLevel="0" collapsed="false">
      <c r="A8" s="243" t="s">
        <v>132</v>
      </c>
      <c r="B8" s="243"/>
      <c r="C8" s="243"/>
      <c r="D8" s="244"/>
      <c r="E8" s="145"/>
      <c r="F8" s="245"/>
      <c r="G8" s="245"/>
    </row>
    <row r="9" customFormat="false" ht="6.75" hidden="false" customHeight="true" outlineLevel="0" collapsed="false">
      <c r="A9" s="240"/>
      <c r="B9" s="240"/>
      <c r="C9" s="240"/>
      <c r="D9" s="240"/>
      <c r="E9" s="240"/>
      <c r="F9" s="240"/>
      <c r="G9" s="240"/>
    </row>
    <row r="10" customFormat="false" ht="28.5" hidden="false" customHeight="true" outlineLevel="0" collapsed="false">
      <c r="A10" s="246" t="s">
        <v>133</v>
      </c>
      <c r="B10" s="246" t="s">
        <v>134</v>
      </c>
      <c r="C10" s="246" t="s">
        <v>135</v>
      </c>
      <c r="D10" s="246" t="s">
        <v>136</v>
      </c>
      <c r="E10" s="246" t="s">
        <v>137</v>
      </c>
      <c r="F10" s="246" t="s">
        <v>138</v>
      </c>
      <c r="G10" s="246" t="s">
        <v>139</v>
      </c>
    </row>
    <row r="11" customFormat="false" ht="12.75" hidden="true" customHeight="true" outlineLevel="0" collapsed="false">
      <c r="A11" s="246" t="s">
        <v>33</v>
      </c>
      <c r="B11" s="246" t="s">
        <v>40</v>
      </c>
      <c r="C11" s="246" t="s">
        <v>46</v>
      </c>
      <c r="D11" s="246" t="s">
        <v>52</v>
      </c>
      <c r="E11" s="246" t="s">
        <v>56</v>
      </c>
      <c r="F11" s="246" t="s">
        <v>60</v>
      </c>
      <c r="G11" s="246" t="s">
        <v>63</v>
      </c>
    </row>
    <row r="12" customFormat="false" ht="3" hidden="false" customHeight="true" outlineLevel="0" collapsed="false">
      <c r="A12" s="240"/>
      <c r="B12" s="240"/>
      <c r="C12" s="240"/>
      <c r="D12" s="240"/>
      <c r="E12" s="240"/>
      <c r="F12" s="240"/>
      <c r="G12" s="240"/>
    </row>
    <row r="13" customFormat="false" ht="12" hidden="false" customHeight="true" outlineLevel="0" collapsed="false"/>
    <row r="14" customFormat="false" ht="12" hidden="false" customHeight="true" outlineLevel="0" collapsed="false"/>
    <row r="15" customFormat="false" ht="15" hidden="false" customHeight="true" outlineLevel="0" collapsed="false">
      <c r="A15" s="247"/>
      <c r="B15" s="248"/>
      <c r="C15" s="249" t="s">
        <v>140</v>
      </c>
      <c r="D15" s="250"/>
      <c r="E15" s="251"/>
      <c r="F15" s="251"/>
      <c r="G15" s="251"/>
    </row>
    <row r="16" s="257" customFormat="true" ht="15" hidden="false" customHeight="true" outlineLevel="0" collapsed="false">
      <c r="A16" s="252"/>
      <c r="B16" s="253"/>
      <c r="C16" s="249" t="s">
        <v>141</v>
      </c>
      <c r="D16" s="254"/>
      <c r="E16" s="255"/>
      <c r="F16" s="256"/>
      <c r="G16" s="256"/>
    </row>
    <row r="17" customFormat="false" ht="15" hidden="false" customHeight="true" outlineLevel="0" collapsed="false">
      <c r="A17" s="258" t="n">
        <v>1</v>
      </c>
      <c r="B17" s="259" t="s">
        <v>142</v>
      </c>
      <c r="C17" s="260" t="s">
        <v>143</v>
      </c>
      <c r="D17" s="250" t="s">
        <v>144</v>
      </c>
      <c r="E17" s="261" t="n">
        <v>550</v>
      </c>
      <c r="F17" s="262"/>
      <c r="G17" s="262" t="n">
        <f aca="false">ROUND(F17*E17,2)</f>
        <v>0</v>
      </c>
    </row>
    <row r="18" s="257" customFormat="true" ht="15" hidden="false" customHeight="true" outlineLevel="0" collapsed="false">
      <c r="A18" s="252"/>
      <c r="B18" s="253"/>
      <c r="C18" s="249" t="s">
        <v>145</v>
      </c>
      <c r="D18" s="254"/>
      <c r="E18" s="256"/>
      <c r="F18" s="256"/>
      <c r="G18" s="256" t="n">
        <f aca="false">SUM(G17:G17)</f>
        <v>0</v>
      </c>
    </row>
    <row r="19" s="257" customFormat="true" ht="15" hidden="false" customHeight="true" outlineLevel="0" collapsed="false">
      <c r="A19" s="252"/>
      <c r="B19" s="253"/>
      <c r="C19" s="249" t="s">
        <v>146</v>
      </c>
      <c r="D19" s="254"/>
      <c r="E19" s="255"/>
      <c r="F19" s="256"/>
      <c r="G19" s="256" t="n">
        <f aca="false">G18</f>
        <v>0</v>
      </c>
    </row>
    <row r="20" customFormat="false" ht="15" hidden="false" customHeight="true" outlineLevel="0" collapsed="false">
      <c r="A20" s="258"/>
      <c r="B20" s="259"/>
      <c r="C20" s="260"/>
      <c r="D20" s="250"/>
      <c r="E20" s="261"/>
      <c r="F20" s="262"/>
      <c r="G20" s="262"/>
    </row>
    <row r="21" s="257" customFormat="true" ht="15" hidden="false" customHeight="true" outlineLevel="0" collapsed="false">
      <c r="A21" s="252"/>
      <c r="B21" s="253"/>
      <c r="C21" s="252" t="s">
        <v>147</v>
      </c>
      <c r="D21" s="254"/>
      <c r="E21" s="255"/>
      <c r="F21" s="256"/>
      <c r="G21" s="256"/>
    </row>
    <row r="22" s="257" customFormat="true" ht="15" hidden="false" customHeight="true" outlineLevel="0" collapsed="false">
      <c r="A22" s="252"/>
      <c r="B22" s="253"/>
      <c r="C22" s="252" t="s">
        <v>148</v>
      </c>
      <c r="D22" s="254"/>
      <c r="E22" s="255"/>
      <c r="F22" s="256"/>
      <c r="G22" s="256"/>
    </row>
    <row r="23" customFormat="false" ht="15" hidden="false" customHeight="true" outlineLevel="0" collapsed="false">
      <c r="A23" s="258" t="n">
        <v>2</v>
      </c>
      <c r="B23" s="259" t="s">
        <v>149</v>
      </c>
      <c r="C23" s="260" t="s">
        <v>150</v>
      </c>
      <c r="D23" s="250" t="s">
        <v>144</v>
      </c>
      <c r="E23" s="261" t="n">
        <v>725</v>
      </c>
      <c r="F23" s="262"/>
      <c r="G23" s="262" t="n">
        <f aca="false">ROUND(F23*E23,2)</f>
        <v>0</v>
      </c>
    </row>
    <row r="24" customFormat="false" ht="15" hidden="false" customHeight="true" outlineLevel="0" collapsed="false">
      <c r="A24" s="258" t="n">
        <v>3</v>
      </c>
      <c r="B24" s="259" t="s">
        <v>151</v>
      </c>
      <c r="C24" s="260" t="s">
        <v>152</v>
      </c>
      <c r="D24" s="250" t="s">
        <v>144</v>
      </c>
      <c r="E24" s="261" t="n">
        <v>725</v>
      </c>
      <c r="F24" s="262"/>
      <c r="G24" s="262" t="n">
        <f aca="false">ROUND(F24*E24,2)</f>
        <v>0</v>
      </c>
    </row>
    <row r="25" customFormat="false" ht="15" hidden="false" customHeight="true" outlineLevel="0" collapsed="false">
      <c r="A25" s="258" t="n">
        <v>4</v>
      </c>
      <c r="B25" s="259" t="s">
        <v>153</v>
      </c>
      <c r="C25" s="260" t="s">
        <v>154</v>
      </c>
      <c r="D25" s="250" t="s">
        <v>144</v>
      </c>
      <c r="E25" s="261" t="n">
        <v>725</v>
      </c>
      <c r="F25" s="262"/>
      <c r="G25" s="262" t="n">
        <f aca="false">ROUND(F25*E25,2)</f>
        <v>0</v>
      </c>
    </row>
    <row r="26" s="257" customFormat="true" ht="15" hidden="false" customHeight="true" outlineLevel="0" collapsed="false">
      <c r="A26" s="263"/>
      <c r="B26" s="264"/>
      <c r="C26" s="252" t="s">
        <v>155</v>
      </c>
      <c r="D26" s="254"/>
      <c r="E26" s="265"/>
      <c r="F26" s="265"/>
      <c r="G26" s="265" t="n">
        <f aca="false">SUM(G23:G25)</f>
        <v>0</v>
      </c>
    </row>
    <row r="27" s="257" customFormat="true" ht="15" hidden="false" customHeight="true" outlineLevel="0" collapsed="false">
      <c r="A27" s="263"/>
      <c r="B27" s="264"/>
      <c r="C27" s="252" t="s">
        <v>156</v>
      </c>
      <c r="D27" s="254"/>
      <c r="E27" s="265"/>
      <c r="F27" s="265"/>
      <c r="G27" s="265" t="n">
        <f aca="false">G26</f>
        <v>0</v>
      </c>
    </row>
    <row r="28" customFormat="false" ht="15" hidden="false" customHeight="true" outlineLevel="0" collapsed="false">
      <c r="A28" s="247"/>
      <c r="B28" s="248"/>
      <c r="C28" s="250"/>
      <c r="D28" s="250"/>
      <c r="E28" s="251"/>
      <c r="F28" s="251"/>
      <c r="G28" s="251"/>
    </row>
    <row r="29" s="271" customFormat="true" ht="15" hidden="false" customHeight="true" outlineLevel="0" collapsed="false">
      <c r="A29" s="266"/>
      <c r="B29" s="267"/>
      <c r="C29" s="268" t="s">
        <v>111</v>
      </c>
      <c r="D29" s="269"/>
      <c r="E29" s="270"/>
      <c r="F29" s="270"/>
      <c r="G29" s="270" t="n">
        <f aca="false">G27+G19</f>
        <v>0</v>
      </c>
    </row>
  </sheetData>
  <mergeCells count="2">
    <mergeCell ref="A1:G1"/>
    <mergeCell ref="A8:C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Y19" activeCellId="0" sqref="Y19"/>
    </sheetView>
  </sheetViews>
  <sheetFormatPr defaultRowHeight="12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2.5"/>
    <col collapsed="false" customWidth="true" hidden="false" outlineLevel="0" max="3" min="3" style="1" width="3.82"/>
    <col collapsed="false" customWidth="true" hidden="false" outlineLevel="0" max="4" min="4" style="1" width="11.65"/>
    <col collapsed="false" customWidth="true" hidden="false" outlineLevel="0" max="5" min="5" style="1" width="14.82"/>
    <col collapsed="false" customWidth="true" hidden="false" outlineLevel="0" max="6" min="6" style="1" width="0.5"/>
    <col collapsed="false" customWidth="true" hidden="false" outlineLevel="0" max="7" min="7" style="1" width="3.16"/>
    <col collapsed="false" customWidth="true" hidden="false" outlineLevel="0" max="8" min="8" style="1" width="2.99"/>
    <col collapsed="false" customWidth="true" hidden="false" outlineLevel="0" max="9" min="9" style="1" width="12.32"/>
    <col collapsed="false" customWidth="true" hidden="false" outlineLevel="0" max="10" min="10" style="1" width="16.15"/>
    <col collapsed="false" customWidth="true" hidden="false" outlineLevel="0" max="11" min="11" style="1" width="0.65"/>
    <col collapsed="false" customWidth="true" hidden="false" outlineLevel="0" max="12" min="12" style="1" width="2.99"/>
    <col collapsed="false" customWidth="true" hidden="false" outlineLevel="0" max="13" min="13" style="1" width="3.65"/>
    <col collapsed="false" customWidth="true" hidden="false" outlineLevel="0" max="14" min="14" style="1" width="8.99"/>
    <col collapsed="false" customWidth="true" hidden="false" outlineLevel="0" max="15" min="15" style="1" width="4.32"/>
    <col collapsed="false" customWidth="true" hidden="false" outlineLevel="0" max="16" min="16" style="1" width="15.32"/>
    <col collapsed="false" customWidth="true" hidden="false" outlineLevel="0" max="17" min="17" style="1" width="7.5"/>
    <col collapsed="false" customWidth="true" hidden="false" outlineLevel="0" max="18" min="18" style="1" width="14.49"/>
    <col collapsed="false" customWidth="true" hidden="false" outlineLevel="0" max="19" min="19" style="1" width="0.5"/>
    <col collapsed="false" customWidth="true" hidden="false" outlineLevel="0" max="257" min="20" style="2" width="10.49"/>
    <col collapsed="false" customWidth="true" hidden="false" outlineLevel="0" max="1025" min="258" style="0" width="10.49"/>
  </cols>
  <sheetData>
    <row r="1" s="1" customFormat="true" ht="14.25" hidden="false" customHeight="true" outlineLevel="0" collapsed="false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5"/>
      <c r="Q1" s="155"/>
      <c r="R1" s="155"/>
      <c r="S1" s="157"/>
    </row>
    <row r="2" s="1" customFormat="true" ht="21" hidden="false" customHeight="true" outlineLevel="0" collapsed="false">
      <c r="A2" s="158"/>
      <c r="B2" s="139"/>
      <c r="C2" s="139"/>
      <c r="D2" s="139"/>
      <c r="E2" s="139"/>
      <c r="F2" s="139"/>
      <c r="G2" s="159" t="s">
        <v>0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60"/>
    </row>
    <row r="3" s="1" customFormat="true" ht="12" hidden="false" customHeight="true" outlineLevel="0" collapsed="false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="1" customFormat="true" ht="9" hidden="false" customHeight="true" outlineLevel="0" collapsed="false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="1" customFormat="true" ht="24.75" hidden="false" customHeight="true" outlineLevel="0" collapsed="false">
      <c r="A5" s="18"/>
      <c r="B5" s="16" t="s">
        <v>1</v>
      </c>
      <c r="C5" s="16"/>
      <c r="D5" s="16"/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164"/>
      <c r="R5" s="21"/>
      <c r="S5" s="22"/>
    </row>
    <row r="6" s="1" customFormat="true" ht="24.75" hidden="false" customHeight="true" outlineLevel="0" collapsed="false">
      <c r="A6" s="18"/>
      <c r="B6" s="16" t="s">
        <v>112</v>
      </c>
      <c r="C6" s="16"/>
      <c r="D6" s="16"/>
      <c r="E6" s="165" t="s">
        <v>157</v>
      </c>
      <c r="F6" s="165"/>
      <c r="G6" s="165"/>
      <c r="H6" s="165"/>
      <c r="I6" s="165"/>
      <c r="J6" s="165"/>
      <c r="K6" s="165"/>
      <c r="L6" s="165"/>
      <c r="M6" s="165"/>
      <c r="N6" s="16"/>
      <c r="O6" s="16"/>
      <c r="P6" s="16" t="s">
        <v>4</v>
      </c>
      <c r="Q6" s="166"/>
      <c r="R6" s="25"/>
      <c r="S6" s="22"/>
    </row>
    <row r="7" s="1" customFormat="true" ht="24.75" hidden="false" customHeight="true" outlineLevel="0" collapsed="false">
      <c r="A7" s="18"/>
      <c r="B7" s="16"/>
      <c r="C7" s="16"/>
      <c r="D7" s="16"/>
      <c r="E7" s="167" t="s">
        <v>114</v>
      </c>
      <c r="F7" s="167"/>
      <c r="G7" s="167"/>
      <c r="H7" s="167"/>
      <c r="I7" s="167"/>
      <c r="J7" s="167"/>
      <c r="K7" s="167"/>
      <c r="L7" s="167"/>
      <c r="M7" s="167"/>
      <c r="N7" s="16"/>
      <c r="O7" s="16"/>
      <c r="P7" s="16" t="s">
        <v>5</v>
      </c>
      <c r="Q7" s="27" t="s">
        <v>6</v>
      </c>
      <c r="R7" s="28"/>
      <c r="S7" s="22"/>
    </row>
    <row r="8" s="1" customFormat="true" ht="24.75" hidden="false" customHeight="true" outlineLevel="0" collapsed="false">
      <c r="A8" s="18"/>
      <c r="B8" s="168"/>
      <c r="C8" s="168"/>
      <c r="D8" s="16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 t="s">
        <v>8</v>
      </c>
      <c r="R8" s="16"/>
      <c r="S8" s="22"/>
    </row>
    <row r="9" s="1" customFormat="true" ht="24.75" hidden="false" customHeight="true" outlineLevel="0" collapsed="false">
      <c r="A9" s="18"/>
      <c r="B9" s="16" t="s">
        <v>9</v>
      </c>
      <c r="C9" s="16"/>
      <c r="D9" s="16"/>
      <c r="E9" s="29" t="s">
        <v>10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9"/>
      <c r="R9" s="170"/>
      <c r="S9" s="22"/>
    </row>
    <row r="10" s="1" customFormat="true" ht="24.75" hidden="false" customHeight="true" outlineLevel="0" collapsed="false">
      <c r="A10" s="18"/>
      <c r="B10" s="16" t="s">
        <v>11</v>
      </c>
      <c r="C10" s="16"/>
      <c r="D10" s="16"/>
      <c r="E10" s="32"/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9"/>
      <c r="R10" s="170"/>
      <c r="S10" s="22"/>
    </row>
    <row r="11" s="1" customFormat="true" ht="24.75" hidden="false" customHeight="true" outlineLevel="0" collapsed="false">
      <c r="A11" s="18"/>
      <c r="B11" s="16" t="s">
        <v>12</v>
      </c>
      <c r="C11" s="16"/>
      <c r="D11" s="16"/>
      <c r="E11" s="32"/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9"/>
      <c r="R11" s="170"/>
      <c r="S11" s="22"/>
    </row>
    <row r="12" s="1" customFormat="true" ht="21.75" hidden="false" customHeight="true" outlineLevel="0" collapsed="false">
      <c r="A12" s="34"/>
      <c r="B12" s="35" t="s">
        <v>13</v>
      </c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3"/>
      <c r="O12" s="33"/>
      <c r="P12" s="37"/>
      <c r="Q12" s="37"/>
      <c r="R12" s="37"/>
      <c r="S12" s="38"/>
    </row>
    <row r="13" s="1" customFormat="true" ht="10.5" hidden="false" customHeight="true" outlineLevel="0" collapsed="false">
      <c r="A13" s="34"/>
      <c r="B13" s="33"/>
      <c r="C13" s="33"/>
      <c r="D13" s="33"/>
      <c r="E13" s="14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43"/>
      <c r="Q13" s="143"/>
      <c r="R13" s="33"/>
      <c r="S13" s="38"/>
    </row>
    <row r="14" s="1" customFormat="true" ht="18.75" hidden="false" customHeight="true" outlineLevel="0" collapsed="false">
      <c r="A14" s="18"/>
      <c r="B14" s="16"/>
      <c r="C14" s="16"/>
      <c r="D14" s="16"/>
      <c r="E14" s="171" t="s">
        <v>14</v>
      </c>
      <c r="F14" s="16"/>
      <c r="G14" s="33"/>
      <c r="H14" s="16" t="s">
        <v>15</v>
      </c>
      <c r="I14" s="33"/>
      <c r="J14" s="16"/>
      <c r="K14" s="16"/>
      <c r="L14" s="16"/>
      <c r="M14" s="16"/>
      <c r="N14" s="16"/>
      <c r="O14" s="16"/>
      <c r="P14" s="16" t="s">
        <v>17</v>
      </c>
      <c r="Q14" s="20"/>
      <c r="R14" s="21"/>
      <c r="S14" s="22"/>
    </row>
    <row r="15" s="1" customFormat="true" ht="18.75" hidden="false" customHeight="true" outlineLevel="0" collapsed="false">
      <c r="A15" s="18"/>
      <c r="B15" s="16"/>
      <c r="C15" s="16"/>
      <c r="D15" s="16"/>
      <c r="E15" s="37"/>
      <c r="F15" s="16"/>
      <c r="G15" s="33"/>
      <c r="H15" s="172"/>
      <c r="I15" s="172"/>
      <c r="J15" s="16"/>
      <c r="K15" s="16"/>
      <c r="L15" s="16"/>
      <c r="M15" s="16"/>
      <c r="N15" s="16"/>
      <c r="O15" s="16"/>
      <c r="P15" s="173" t="s">
        <v>18</v>
      </c>
      <c r="Q15" s="174"/>
      <c r="R15" s="28"/>
      <c r="S15" s="22"/>
    </row>
    <row r="16" s="1" customFormat="true" ht="9" hidden="false" customHeight="true" outlineLevel="0" collapsed="false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="1" customFormat="true" ht="20.25" hidden="false" customHeight="true" outlineLevel="0" collapsed="false">
      <c r="A17" s="175"/>
      <c r="B17" s="176"/>
      <c r="C17" s="176"/>
      <c r="D17" s="176"/>
      <c r="E17" s="48" t="s">
        <v>115</v>
      </c>
      <c r="F17" s="176"/>
      <c r="G17" s="176"/>
      <c r="H17" s="176"/>
      <c r="I17" s="176"/>
      <c r="J17" s="176"/>
      <c r="K17" s="176"/>
      <c r="L17" s="176"/>
      <c r="M17" s="176"/>
      <c r="N17" s="176"/>
      <c r="O17" s="44"/>
      <c r="P17" s="176"/>
      <c r="Q17" s="176"/>
      <c r="R17" s="176"/>
      <c r="S17" s="177"/>
    </row>
    <row r="18" s="1" customFormat="true" ht="21.75" hidden="false" customHeight="true" outlineLevel="0" collapsed="false">
      <c r="A18" s="178" t="s">
        <v>116</v>
      </c>
      <c r="B18" s="179"/>
      <c r="C18" s="179"/>
      <c r="D18" s="180"/>
      <c r="E18" s="181" t="s">
        <v>24</v>
      </c>
      <c r="F18" s="180"/>
      <c r="G18" s="181" t="s">
        <v>117</v>
      </c>
      <c r="H18" s="179"/>
      <c r="I18" s="180"/>
      <c r="J18" s="181" t="s">
        <v>118</v>
      </c>
      <c r="K18" s="179"/>
      <c r="L18" s="181" t="s">
        <v>119</v>
      </c>
      <c r="M18" s="179"/>
      <c r="N18" s="179"/>
      <c r="O18" s="182"/>
      <c r="P18" s="180"/>
      <c r="Q18" s="181" t="s">
        <v>120</v>
      </c>
      <c r="R18" s="179"/>
      <c r="S18" s="183"/>
    </row>
    <row r="19" s="1" customFormat="true" ht="19.5" hidden="false" customHeight="true" outlineLevel="0" collapsed="false">
      <c r="A19" s="184"/>
      <c r="B19" s="185"/>
      <c r="C19" s="185"/>
      <c r="D19" s="186" t="n">
        <v>0</v>
      </c>
      <c r="E19" s="101" t="n">
        <v>0</v>
      </c>
      <c r="F19" s="187"/>
      <c r="G19" s="188"/>
      <c r="H19" s="185"/>
      <c r="I19" s="186" t="n">
        <v>0</v>
      </c>
      <c r="J19" s="101" t="n">
        <v>0</v>
      </c>
      <c r="K19" s="189"/>
      <c r="L19" s="188"/>
      <c r="M19" s="185"/>
      <c r="N19" s="185"/>
      <c r="O19" s="190"/>
      <c r="P19" s="186" t="n">
        <v>0</v>
      </c>
      <c r="Q19" s="188"/>
      <c r="R19" s="191" t="n">
        <v>0</v>
      </c>
      <c r="S19" s="192"/>
    </row>
    <row r="20" s="1" customFormat="true" ht="20.25" hidden="false" customHeight="true" outlineLevel="0" collapsed="false">
      <c r="A20" s="175"/>
      <c r="B20" s="176"/>
      <c r="C20" s="176"/>
      <c r="D20" s="176"/>
      <c r="E20" s="48" t="s">
        <v>121</v>
      </c>
      <c r="F20" s="176"/>
      <c r="G20" s="176"/>
      <c r="H20" s="176"/>
      <c r="I20" s="176"/>
      <c r="J20" s="193" t="s">
        <v>26</v>
      </c>
      <c r="K20" s="176"/>
      <c r="L20" s="176"/>
      <c r="M20" s="176"/>
      <c r="N20" s="176"/>
      <c r="O20" s="44"/>
      <c r="P20" s="176"/>
      <c r="Q20" s="176"/>
      <c r="R20" s="176"/>
      <c r="S20" s="177"/>
    </row>
    <row r="21" s="1" customFormat="true" ht="19.5" hidden="false" customHeight="true" outlineLevel="0" collapsed="false">
      <c r="A21" s="72" t="s">
        <v>27</v>
      </c>
      <c r="B21" s="194"/>
      <c r="C21" s="74" t="s">
        <v>28</v>
      </c>
      <c r="D21" s="75"/>
      <c r="E21" s="75"/>
      <c r="F21" s="77"/>
      <c r="G21" s="72" t="s">
        <v>29</v>
      </c>
      <c r="H21" s="73"/>
      <c r="I21" s="74" t="s">
        <v>30</v>
      </c>
      <c r="J21" s="75"/>
      <c r="K21" s="75"/>
      <c r="L21" s="72" t="s">
        <v>31</v>
      </c>
      <c r="M21" s="73"/>
      <c r="N21" s="74" t="s">
        <v>32</v>
      </c>
      <c r="O21" s="78"/>
      <c r="P21" s="75"/>
      <c r="Q21" s="75"/>
      <c r="R21" s="75"/>
      <c r="S21" s="77"/>
    </row>
    <row r="22" s="1" customFormat="true" ht="19.5" hidden="false" customHeight="true" outlineLevel="0" collapsed="false">
      <c r="A22" s="79" t="s">
        <v>33</v>
      </c>
      <c r="B22" s="195" t="s">
        <v>34</v>
      </c>
      <c r="C22" s="196"/>
      <c r="D22" s="82" t="s">
        <v>35</v>
      </c>
      <c r="E22" s="83"/>
      <c r="F22" s="197"/>
      <c r="G22" s="79" t="s">
        <v>36</v>
      </c>
      <c r="H22" s="85" t="s">
        <v>122</v>
      </c>
      <c r="I22" s="121"/>
      <c r="J22" s="198" t="n">
        <v>0</v>
      </c>
      <c r="K22" s="199"/>
      <c r="L22" s="79" t="s">
        <v>38</v>
      </c>
      <c r="M22" s="88" t="s">
        <v>39</v>
      </c>
      <c r="N22" s="95"/>
      <c r="O22" s="182"/>
      <c r="P22" s="95"/>
      <c r="Q22" s="200"/>
      <c r="R22" s="83" t="n">
        <v>0</v>
      </c>
      <c r="S22" s="197"/>
    </row>
    <row r="23" s="1" customFormat="true" ht="19.5" hidden="false" customHeight="true" outlineLevel="0" collapsed="false">
      <c r="A23" s="79" t="s">
        <v>40</v>
      </c>
      <c r="B23" s="201"/>
      <c r="C23" s="202"/>
      <c r="D23" s="82" t="s">
        <v>41</v>
      </c>
      <c r="E23" s="83"/>
      <c r="F23" s="197"/>
      <c r="G23" s="79" t="s">
        <v>42</v>
      </c>
      <c r="H23" s="16" t="s">
        <v>43</v>
      </c>
      <c r="I23" s="121"/>
      <c r="J23" s="198" t="n">
        <v>0</v>
      </c>
      <c r="K23" s="199"/>
      <c r="L23" s="79" t="s">
        <v>44</v>
      </c>
      <c r="M23" s="88" t="s">
        <v>123</v>
      </c>
      <c r="N23" s="95"/>
      <c r="O23" s="182"/>
      <c r="P23" s="95"/>
      <c r="Q23" s="200"/>
      <c r="R23" s="83" t="n">
        <v>0</v>
      </c>
      <c r="S23" s="197"/>
    </row>
    <row r="24" s="1" customFormat="true" ht="19.5" hidden="false" customHeight="true" outlineLevel="0" collapsed="false">
      <c r="A24" s="79" t="s">
        <v>46</v>
      </c>
      <c r="B24" s="195" t="s">
        <v>47</v>
      </c>
      <c r="C24" s="196"/>
      <c r="D24" s="82" t="s">
        <v>35</v>
      </c>
      <c r="E24" s="83"/>
      <c r="F24" s="197"/>
      <c r="G24" s="79" t="s">
        <v>48</v>
      </c>
      <c r="H24" s="85" t="s">
        <v>49</v>
      </c>
      <c r="I24" s="121"/>
      <c r="J24" s="198" t="n">
        <v>0</v>
      </c>
      <c r="K24" s="199"/>
      <c r="L24" s="79" t="s">
        <v>50</v>
      </c>
      <c r="M24" s="88" t="s">
        <v>51</v>
      </c>
      <c r="N24" s="95"/>
      <c r="O24" s="182"/>
      <c r="P24" s="95"/>
      <c r="Q24" s="200"/>
      <c r="R24" s="83" t="n">
        <v>0</v>
      </c>
      <c r="S24" s="197"/>
    </row>
    <row r="25" s="1" customFormat="true" ht="19.5" hidden="false" customHeight="true" outlineLevel="0" collapsed="false">
      <c r="A25" s="79" t="s">
        <v>52</v>
      </c>
      <c r="B25" s="201"/>
      <c r="C25" s="202"/>
      <c r="D25" s="82" t="s">
        <v>41</v>
      </c>
      <c r="E25" s="83"/>
      <c r="F25" s="197"/>
      <c r="G25" s="79" t="s">
        <v>53</v>
      </c>
      <c r="H25" s="85"/>
      <c r="I25" s="121"/>
      <c r="J25" s="198" t="n">
        <v>0</v>
      </c>
      <c r="K25" s="199"/>
      <c r="L25" s="79" t="s">
        <v>54</v>
      </c>
      <c r="M25" s="88" t="s">
        <v>55</v>
      </c>
      <c r="N25" s="95"/>
      <c r="O25" s="182"/>
      <c r="P25" s="95"/>
      <c r="Q25" s="200"/>
      <c r="R25" s="83" t="n">
        <v>0</v>
      </c>
      <c r="S25" s="197"/>
    </row>
    <row r="26" s="1" customFormat="true" ht="19.5" hidden="false" customHeight="true" outlineLevel="0" collapsed="false">
      <c r="A26" s="79" t="s">
        <v>56</v>
      </c>
      <c r="B26" s="195" t="s">
        <v>57</v>
      </c>
      <c r="C26" s="196"/>
      <c r="D26" s="82" t="s">
        <v>35</v>
      </c>
      <c r="E26" s="83"/>
      <c r="F26" s="197"/>
      <c r="G26" s="94"/>
      <c r="H26" s="95"/>
      <c r="I26" s="121"/>
      <c r="J26" s="198"/>
      <c r="K26" s="199"/>
      <c r="L26" s="79" t="s">
        <v>58</v>
      </c>
      <c r="M26" s="88" t="s">
        <v>124</v>
      </c>
      <c r="N26" s="95"/>
      <c r="O26" s="182"/>
      <c r="P26" s="95"/>
      <c r="Q26" s="200"/>
      <c r="R26" s="83" t="n">
        <v>0</v>
      </c>
      <c r="S26" s="197"/>
    </row>
    <row r="27" s="1" customFormat="true" ht="19.5" hidden="false" customHeight="true" outlineLevel="0" collapsed="false">
      <c r="A27" s="79" t="s">
        <v>60</v>
      </c>
      <c r="B27" s="201"/>
      <c r="C27" s="202"/>
      <c r="D27" s="82" t="s">
        <v>41</v>
      </c>
      <c r="E27" s="83"/>
      <c r="F27" s="197"/>
      <c r="G27" s="94"/>
      <c r="H27" s="95"/>
      <c r="I27" s="121"/>
      <c r="J27" s="198"/>
      <c r="K27" s="199"/>
      <c r="L27" s="79" t="s">
        <v>61</v>
      </c>
      <c r="M27" s="85" t="s">
        <v>62</v>
      </c>
      <c r="N27" s="95"/>
      <c r="O27" s="182"/>
      <c r="P27" s="95"/>
      <c r="Q27" s="121"/>
      <c r="R27" s="83" t="n">
        <v>0</v>
      </c>
      <c r="S27" s="197"/>
    </row>
    <row r="28" s="1" customFormat="true" ht="19.5" hidden="false" customHeight="true" outlineLevel="0" collapsed="false">
      <c r="A28" s="79" t="s">
        <v>63</v>
      </c>
      <c r="B28" s="97" t="s">
        <v>64</v>
      </c>
      <c r="C28" s="97"/>
      <c r="D28" s="97"/>
      <c r="E28" s="203"/>
      <c r="F28" s="177"/>
      <c r="G28" s="79" t="s">
        <v>65</v>
      </c>
      <c r="H28" s="98" t="s">
        <v>66</v>
      </c>
      <c r="I28" s="121"/>
      <c r="J28" s="204"/>
      <c r="K28" s="205"/>
      <c r="L28" s="79" t="s">
        <v>67</v>
      </c>
      <c r="M28" s="98" t="s">
        <v>68</v>
      </c>
      <c r="N28" s="95"/>
      <c r="O28" s="182"/>
      <c r="P28" s="95"/>
      <c r="Q28" s="121"/>
      <c r="R28" s="203" t="n">
        <v>0</v>
      </c>
      <c r="S28" s="177"/>
    </row>
    <row r="29" s="1" customFormat="true" ht="19.5" hidden="false" customHeight="true" outlineLevel="0" collapsed="false">
      <c r="A29" s="99" t="s">
        <v>69</v>
      </c>
      <c r="B29" s="100" t="s">
        <v>70</v>
      </c>
      <c r="C29" s="206"/>
      <c r="D29" s="207"/>
      <c r="E29" s="208"/>
      <c r="F29" s="45"/>
      <c r="G29" s="99" t="s">
        <v>71</v>
      </c>
      <c r="H29" s="100" t="s">
        <v>72</v>
      </c>
      <c r="I29" s="207"/>
      <c r="J29" s="209" t="n">
        <v>0</v>
      </c>
      <c r="K29" s="210"/>
      <c r="L29" s="99" t="s">
        <v>73</v>
      </c>
      <c r="M29" s="100" t="s">
        <v>74</v>
      </c>
      <c r="N29" s="206"/>
      <c r="O29" s="44"/>
      <c r="P29" s="206"/>
      <c r="Q29" s="207"/>
      <c r="R29" s="208" t="n">
        <v>0</v>
      </c>
      <c r="S29" s="45"/>
    </row>
    <row r="30" s="1" customFormat="true" ht="19.5" hidden="false" customHeight="true" outlineLevel="0" collapsed="false">
      <c r="A30" s="102" t="s">
        <v>11</v>
      </c>
      <c r="B30" s="15"/>
      <c r="C30" s="15"/>
      <c r="D30" s="15"/>
      <c r="E30" s="15"/>
      <c r="F30" s="211"/>
      <c r="G30" s="212"/>
      <c r="H30" s="15"/>
      <c r="I30" s="15"/>
      <c r="J30" s="15"/>
      <c r="K30" s="15"/>
      <c r="L30" s="72" t="s">
        <v>75</v>
      </c>
      <c r="M30" s="180"/>
      <c r="N30" s="74" t="s">
        <v>76</v>
      </c>
      <c r="O30" s="78"/>
      <c r="P30" s="179"/>
      <c r="Q30" s="179"/>
      <c r="R30" s="179"/>
      <c r="S30" s="183"/>
    </row>
    <row r="31" s="1" customFormat="true" ht="19.5" hidden="false" customHeight="true" outlineLevel="0" collapsed="false">
      <c r="A31" s="18"/>
      <c r="B31" s="16"/>
      <c r="C31" s="16"/>
      <c r="D31" s="16"/>
      <c r="E31" s="16"/>
      <c r="F31" s="213"/>
      <c r="G31" s="214"/>
      <c r="H31" s="16"/>
      <c r="I31" s="16"/>
      <c r="J31" s="16"/>
      <c r="K31" s="16"/>
      <c r="L31" s="79" t="s">
        <v>77</v>
      </c>
      <c r="M31" s="85" t="s">
        <v>78</v>
      </c>
      <c r="N31" s="95"/>
      <c r="O31" s="182"/>
      <c r="P31" s="95"/>
      <c r="Q31" s="121"/>
      <c r="R31" s="203" t="n">
        <f aca="false">Rozpočet2!H74</f>
        <v>0</v>
      </c>
      <c r="S31" s="177"/>
    </row>
    <row r="32" s="1" customFormat="true" ht="19.5" hidden="false" customHeight="true" outlineLevel="0" collapsed="false">
      <c r="A32" s="113" t="s">
        <v>79</v>
      </c>
      <c r="B32" s="182"/>
      <c r="C32" s="182"/>
      <c r="D32" s="182"/>
      <c r="E32" s="182"/>
      <c r="F32" s="202"/>
      <c r="G32" s="114" t="s">
        <v>80</v>
      </c>
      <c r="H32" s="182"/>
      <c r="I32" s="182"/>
      <c r="J32" s="182"/>
      <c r="K32" s="182"/>
      <c r="L32" s="79" t="s">
        <v>81</v>
      </c>
      <c r="M32" s="88" t="s">
        <v>82</v>
      </c>
      <c r="N32" s="118" t="n">
        <v>20</v>
      </c>
      <c r="O32" s="215" t="s">
        <v>83</v>
      </c>
      <c r="P32" s="120" t="n">
        <f aca="false">R31</f>
        <v>0</v>
      </c>
      <c r="Q32" s="121"/>
      <c r="R32" s="122" t="n">
        <f aca="false">P32*0.2</f>
        <v>0</v>
      </c>
      <c r="S32" s="216"/>
    </row>
    <row r="33" s="1" customFormat="true" ht="12.75" hidden="true" customHeight="true" outlineLevel="0" collapsed="false">
      <c r="A33" s="123"/>
      <c r="B33" s="217"/>
      <c r="C33" s="217"/>
      <c r="D33" s="217"/>
      <c r="E33" s="217"/>
      <c r="F33" s="196"/>
      <c r="G33" s="218"/>
      <c r="H33" s="217"/>
      <c r="I33" s="217"/>
      <c r="J33" s="217"/>
      <c r="K33" s="217"/>
      <c r="L33" s="219"/>
      <c r="M33" s="220"/>
      <c r="N33" s="221"/>
      <c r="O33" s="222"/>
      <c r="P33" s="223"/>
      <c r="Q33" s="221"/>
      <c r="R33" s="224"/>
      <c r="S33" s="197"/>
    </row>
    <row r="34" s="1" customFormat="true" ht="35.25" hidden="false" customHeight="true" outlineLevel="0" collapsed="false">
      <c r="A34" s="129" t="s">
        <v>9</v>
      </c>
      <c r="B34" s="225"/>
      <c r="C34" s="225"/>
      <c r="D34" s="225"/>
      <c r="E34" s="16"/>
      <c r="F34" s="213"/>
      <c r="G34" s="214"/>
      <c r="H34" s="16"/>
      <c r="I34" s="16"/>
      <c r="J34" s="16"/>
      <c r="K34" s="16"/>
      <c r="L34" s="99" t="s">
        <v>84</v>
      </c>
      <c r="M34" s="226" t="s">
        <v>85</v>
      </c>
      <c r="N34" s="226"/>
      <c r="O34" s="226"/>
      <c r="P34" s="226"/>
      <c r="Q34" s="207"/>
      <c r="R34" s="227" t="n">
        <f aca="false">R32+R31</f>
        <v>0</v>
      </c>
      <c r="S34" s="170"/>
    </row>
    <row r="35" s="1" customFormat="true" ht="33" hidden="false" customHeight="true" outlineLevel="0" collapsed="false">
      <c r="A35" s="113" t="s">
        <v>79</v>
      </c>
      <c r="B35" s="182"/>
      <c r="C35" s="182"/>
      <c r="D35" s="182"/>
      <c r="E35" s="182"/>
      <c r="F35" s="202"/>
      <c r="G35" s="114" t="s">
        <v>80</v>
      </c>
      <c r="H35" s="182"/>
      <c r="I35" s="182"/>
      <c r="J35" s="182"/>
      <c r="K35" s="182"/>
      <c r="L35" s="72" t="s">
        <v>86</v>
      </c>
      <c r="M35" s="180"/>
      <c r="N35" s="74" t="s">
        <v>87</v>
      </c>
      <c r="O35" s="78"/>
      <c r="P35" s="179"/>
      <c r="Q35" s="179"/>
      <c r="R35" s="228"/>
      <c r="S35" s="183"/>
    </row>
    <row r="36" s="1" customFormat="true" ht="20.25" hidden="false" customHeight="true" outlineLevel="0" collapsed="false">
      <c r="A36" s="132" t="s">
        <v>12</v>
      </c>
      <c r="B36" s="217"/>
      <c r="C36" s="217"/>
      <c r="D36" s="217"/>
      <c r="E36" s="217"/>
      <c r="F36" s="196"/>
      <c r="G36" s="229"/>
      <c r="H36" s="217"/>
      <c r="I36" s="217"/>
      <c r="J36" s="217"/>
      <c r="K36" s="217"/>
      <c r="L36" s="79" t="s">
        <v>88</v>
      </c>
      <c r="M36" s="85" t="s">
        <v>125</v>
      </c>
      <c r="N36" s="95"/>
      <c r="O36" s="182"/>
      <c r="P36" s="95"/>
      <c r="Q36" s="121"/>
      <c r="R36" s="83" t="n">
        <v>0</v>
      </c>
      <c r="S36" s="197"/>
    </row>
    <row r="37" s="1" customFormat="true" ht="19.5" hidden="false" customHeight="true" outlineLevel="0" collapsed="false">
      <c r="A37" s="18"/>
      <c r="B37" s="16"/>
      <c r="C37" s="16"/>
      <c r="D37" s="16"/>
      <c r="E37" s="16"/>
      <c r="F37" s="213"/>
      <c r="G37" s="230"/>
      <c r="H37" s="16"/>
      <c r="I37" s="16"/>
      <c r="J37" s="16"/>
      <c r="K37" s="16"/>
      <c r="L37" s="79" t="s">
        <v>90</v>
      </c>
      <c r="M37" s="85" t="s">
        <v>91</v>
      </c>
      <c r="N37" s="95"/>
      <c r="O37" s="182"/>
      <c r="P37" s="95"/>
      <c r="Q37" s="121"/>
      <c r="R37" s="83" t="n">
        <v>0</v>
      </c>
      <c r="S37" s="197"/>
    </row>
    <row r="38" s="1" customFormat="true" ht="19.5" hidden="false" customHeight="true" outlineLevel="0" collapsed="false">
      <c r="A38" s="133" t="s">
        <v>79</v>
      </c>
      <c r="B38" s="44"/>
      <c r="C38" s="44"/>
      <c r="D38" s="44"/>
      <c r="E38" s="44"/>
      <c r="F38" s="231"/>
      <c r="G38" s="135" t="s">
        <v>80</v>
      </c>
      <c r="H38" s="44"/>
      <c r="I38" s="44"/>
      <c r="J38" s="44"/>
      <c r="K38" s="44"/>
      <c r="L38" s="99" t="s">
        <v>92</v>
      </c>
      <c r="M38" s="100" t="s">
        <v>126</v>
      </c>
      <c r="N38" s="206"/>
      <c r="O38" s="232"/>
      <c r="P38" s="206"/>
      <c r="Q38" s="207"/>
      <c r="R38" s="101" t="n">
        <v>0</v>
      </c>
      <c r="S38" s="233"/>
    </row>
  </sheetData>
  <mergeCells count="13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H15:I15"/>
    <mergeCell ref="B28:D28"/>
    <mergeCell ref="M34:P34"/>
  </mergeCells>
  <printOptions headings="false" gridLines="false" gridLinesSet="true" horizontalCentered="true" verticalCentered="false"/>
  <pageMargins left="0.39375" right="0.39375" top="0.7875" bottom="0.7875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7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21" activeCellId="0" sqref="R21"/>
    </sheetView>
  </sheetViews>
  <sheetFormatPr defaultRowHeight="12" zeroHeight="false" outlineLevelRow="0" outlineLevelCol="0"/>
  <cols>
    <col collapsed="false" customWidth="true" hidden="false" outlineLevel="0" max="2" min="1" style="234" width="5.99"/>
    <col collapsed="false" customWidth="true" hidden="false" outlineLevel="0" max="3" min="3" style="235" width="13.82"/>
    <col collapsed="false" customWidth="true" hidden="false" outlineLevel="0" max="4" min="4" style="235" width="57.65"/>
    <col collapsed="false" customWidth="true" hidden="false" outlineLevel="0" max="5" min="5" style="235" width="3.82"/>
    <col collapsed="false" customWidth="true" hidden="false" outlineLevel="0" max="6" min="6" style="236" width="11.32"/>
    <col collapsed="false" customWidth="true" hidden="false" outlineLevel="0" max="7" min="7" style="236" width="11.49"/>
    <col collapsed="false" customWidth="true" hidden="false" outlineLevel="0" max="8" min="8" style="236" width="17.32"/>
    <col collapsed="false" customWidth="true" hidden="false" outlineLevel="0" max="257" min="9" style="237" width="10.49"/>
    <col collapsed="false" customWidth="true" hidden="false" outlineLevel="0" max="1025" min="258" style="0" width="10.49"/>
  </cols>
  <sheetData>
    <row r="1" customFormat="false" ht="27.75" hidden="false" customHeight="true" outlineLevel="0" collapsed="false">
      <c r="A1" s="238" t="s">
        <v>127</v>
      </c>
      <c r="B1" s="238"/>
      <c r="C1" s="238"/>
      <c r="D1" s="238"/>
      <c r="E1" s="238"/>
      <c r="F1" s="238"/>
      <c r="G1" s="238"/>
      <c r="H1" s="238"/>
    </row>
    <row r="2" customFormat="false" ht="12.75" hidden="false" customHeight="true" outlineLevel="0" collapsed="false">
      <c r="A2" s="141" t="s">
        <v>128</v>
      </c>
      <c r="B2" s="141"/>
      <c r="C2" s="145"/>
      <c r="D2" s="145"/>
      <c r="E2" s="145"/>
      <c r="F2" s="145"/>
      <c r="G2" s="145"/>
      <c r="H2" s="145"/>
    </row>
    <row r="3" customFormat="false" ht="12.75" hidden="false" customHeight="true" outlineLevel="0" collapsed="false">
      <c r="A3" s="141" t="s">
        <v>158</v>
      </c>
      <c r="B3" s="141"/>
      <c r="C3" s="145"/>
      <c r="D3" s="145"/>
      <c r="E3" s="145"/>
      <c r="F3" s="145"/>
      <c r="G3" s="145"/>
      <c r="H3" s="145"/>
    </row>
    <row r="4" customFormat="false" ht="13.5" hidden="false" customHeight="true" outlineLevel="0" collapsed="false">
      <c r="A4" s="239"/>
      <c r="B4" s="239"/>
      <c r="C4" s="141"/>
      <c r="D4" s="239"/>
      <c r="E4" s="142"/>
      <c r="F4" s="142"/>
      <c r="G4" s="142"/>
      <c r="H4" s="142"/>
    </row>
    <row r="5" customFormat="false" ht="6.75" hidden="false" customHeight="true" outlineLevel="0" collapsed="false">
      <c r="A5" s="240"/>
      <c r="B5" s="240"/>
      <c r="C5" s="241"/>
      <c r="D5" s="241"/>
      <c r="E5" s="241"/>
      <c r="F5" s="242"/>
      <c r="G5" s="242"/>
      <c r="H5" s="242"/>
    </row>
    <row r="6" customFormat="false" ht="12.75" hidden="false" customHeight="true" outlineLevel="0" collapsed="false">
      <c r="A6" s="145" t="s">
        <v>159</v>
      </c>
      <c r="B6" s="145"/>
      <c r="C6" s="145"/>
      <c r="D6" s="145"/>
      <c r="E6" s="145"/>
      <c r="F6" s="145"/>
      <c r="G6" s="145"/>
      <c r="H6" s="145"/>
    </row>
    <row r="7" customFormat="false" ht="13.5" hidden="false" customHeight="true" outlineLevel="0" collapsed="false">
      <c r="A7" s="145" t="s">
        <v>131</v>
      </c>
      <c r="B7" s="145"/>
      <c r="C7" s="145"/>
      <c r="D7" s="145"/>
      <c r="E7" s="145"/>
      <c r="F7" s="145"/>
      <c r="G7" s="145"/>
      <c r="H7" s="145"/>
    </row>
    <row r="8" customFormat="false" ht="13.5" hidden="false" customHeight="true" outlineLevel="0" collapsed="false">
      <c r="A8" s="243" t="s">
        <v>132</v>
      </c>
      <c r="B8" s="243"/>
      <c r="C8" s="243"/>
      <c r="D8" s="243"/>
      <c r="E8" s="244"/>
      <c r="F8" s="145"/>
      <c r="G8" s="245"/>
      <c r="H8" s="245"/>
    </row>
    <row r="9" customFormat="false" ht="6.75" hidden="false" customHeight="true" outlineLevel="0" collapsed="false">
      <c r="A9" s="240"/>
      <c r="B9" s="240"/>
      <c r="C9" s="240"/>
      <c r="D9" s="240"/>
      <c r="E9" s="240"/>
      <c r="F9" s="240"/>
      <c r="G9" s="240"/>
      <c r="H9" s="240"/>
    </row>
    <row r="10" customFormat="false" ht="28.5" hidden="false" customHeight="true" outlineLevel="0" collapsed="false">
      <c r="A10" s="246" t="s">
        <v>133</v>
      </c>
      <c r="B10" s="246" t="s">
        <v>160</v>
      </c>
      <c r="C10" s="246" t="s">
        <v>134</v>
      </c>
      <c r="D10" s="246" t="s">
        <v>135</v>
      </c>
      <c r="E10" s="246" t="s">
        <v>136</v>
      </c>
      <c r="F10" s="246" t="s">
        <v>137</v>
      </c>
      <c r="G10" s="246" t="s">
        <v>138</v>
      </c>
      <c r="H10" s="246" t="s">
        <v>139</v>
      </c>
    </row>
    <row r="11" customFormat="false" ht="12.75" hidden="true" customHeight="true" outlineLevel="0" collapsed="false">
      <c r="A11" s="246" t="s">
        <v>33</v>
      </c>
      <c r="B11" s="246"/>
      <c r="C11" s="246" t="s">
        <v>40</v>
      </c>
      <c r="D11" s="246" t="s">
        <v>46</v>
      </c>
      <c r="E11" s="246" t="s">
        <v>52</v>
      </c>
      <c r="F11" s="246" t="s">
        <v>56</v>
      </c>
      <c r="G11" s="246" t="s">
        <v>60</v>
      </c>
      <c r="H11" s="246" t="s">
        <v>63</v>
      </c>
    </row>
    <row r="12" customFormat="false" ht="3" hidden="false" customHeight="true" outlineLevel="0" collapsed="false">
      <c r="A12" s="240"/>
      <c r="B12" s="240"/>
      <c r="C12" s="240"/>
      <c r="D12" s="240"/>
      <c r="E12" s="240"/>
      <c r="F12" s="240"/>
      <c r="G12" s="240"/>
      <c r="H12" s="240"/>
    </row>
    <row r="14" customFormat="false" ht="15" hidden="false" customHeight="true" outlineLevel="0" collapsed="false">
      <c r="A14" s="258"/>
      <c r="B14" s="253" t="s">
        <v>161</v>
      </c>
      <c r="C14" s="259"/>
      <c r="D14" s="248"/>
      <c r="E14" s="248"/>
      <c r="F14" s="251"/>
      <c r="G14" s="251"/>
      <c r="H14" s="251"/>
    </row>
    <row r="15" customFormat="false" ht="15" hidden="false" customHeight="true" outlineLevel="0" collapsed="false">
      <c r="A15" s="258"/>
      <c r="B15" s="259" t="s">
        <v>162</v>
      </c>
      <c r="C15" s="259"/>
      <c r="D15" s="272"/>
      <c r="E15" s="248"/>
      <c r="F15" s="251"/>
      <c r="G15" s="251"/>
      <c r="H15" s="251"/>
    </row>
    <row r="16" customFormat="false" ht="15" hidden="false" customHeight="true" outlineLevel="0" collapsed="false">
      <c r="A16" s="258" t="n">
        <v>1</v>
      </c>
      <c r="B16" s="273" t="s">
        <v>163</v>
      </c>
      <c r="C16" s="259" t="s">
        <v>164</v>
      </c>
      <c r="D16" s="250" t="s">
        <v>165</v>
      </c>
      <c r="E16" s="250" t="s">
        <v>144</v>
      </c>
      <c r="F16" s="261" t="n">
        <v>9</v>
      </c>
      <c r="G16" s="262"/>
      <c r="H16" s="251" t="n">
        <f aca="false">ROUND(G16*F16,2)</f>
        <v>0</v>
      </c>
    </row>
    <row r="17" customFormat="false" ht="15" hidden="false" customHeight="true" outlineLevel="0" collapsed="false">
      <c r="A17" s="258"/>
      <c r="B17" s="273"/>
      <c r="C17" s="259"/>
      <c r="D17" s="258" t="s">
        <v>166</v>
      </c>
      <c r="E17" s="250"/>
      <c r="F17" s="256"/>
      <c r="G17" s="262"/>
      <c r="H17" s="251" t="n">
        <f aca="false">SUM(H16:H16)</f>
        <v>0</v>
      </c>
    </row>
    <row r="18" customFormat="false" ht="15" hidden="false" customHeight="true" outlineLevel="0" collapsed="false">
      <c r="A18" s="258"/>
      <c r="B18" s="273"/>
      <c r="C18" s="259"/>
      <c r="D18" s="250"/>
      <c r="E18" s="250"/>
      <c r="F18" s="261"/>
      <c r="G18" s="262"/>
      <c r="H18" s="251"/>
    </row>
    <row r="19" customFormat="false" ht="15" hidden="false" customHeight="true" outlineLevel="0" collapsed="false">
      <c r="A19" s="258"/>
      <c r="B19" s="259" t="s">
        <v>167</v>
      </c>
      <c r="C19" s="259"/>
      <c r="D19" s="250"/>
      <c r="E19" s="250"/>
      <c r="F19" s="261"/>
      <c r="G19" s="262"/>
      <c r="H19" s="251"/>
    </row>
    <row r="20" customFormat="false" ht="15" hidden="false" customHeight="true" outlineLevel="0" collapsed="false">
      <c r="A20" s="258" t="n">
        <v>2</v>
      </c>
      <c r="B20" s="273" t="s">
        <v>168</v>
      </c>
      <c r="C20" s="259" t="s">
        <v>169</v>
      </c>
      <c r="D20" s="250" t="s">
        <v>170</v>
      </c>
      <c r="E20" s="250" t="s">
        <v>144</v>
      </c>
      <c r="F20" s="261" t="n">
        <v>9</v>
      </c>
      <c r="G20" s="262"/>
      <c r="H20" s="251" t="n">
        <f aca="false">ROUND(G20*F20,2)</f>
        <v>0</v>
      </c>
    </row>
    <row r="21" customFormat="false" ht="15" hidden="false" customHeight="true" outlineLevel="0" collapsed="false">
      <c r="A21" s="258" t="n">
        <v>3</v>
      </c>
      <c r="B21" s="273" t="s">
        <v>168</v>
      </c>
      <c r="C21" s="259" t="s">
        <v>171</v>
      </c>
      <c r="D21" s="250" t="s">
        <v>172</v>
      </c>
      <c r="E21" s="250" t="s">
        <v>173</v>
      </c>
      <c r="F21" s="261" t="n">
        <v>1.022</v>
      </c>
      <c r="G21" s="262"/>
      <c r="H21" s="251" t="n">
        <f aca="false">ROUND(G21*F21,2)</f>
        <v>0</v>
      </c>
    </row>
    <row r="22" customFormat="false" ht="15" hidden="false" customHeight="true" outlineLevel="0" collapsed="false">
      <c r="A22" s="258" t="n">
        <v>4</v>
      </c>
      <c r="B22" s="273" t="s">
        <v>168</v>
      </c>
      <c r="C22" s="259" t="s">
        <v>174</v>
      </c>
      <c r="D22" s="250" t="s">
        <v>175</v>
      </c>
      <c r="E22" s="250" t="s">
        <v>173</v>
      </c>
      <c r="F22" s="261" t="n">
        <v>10.22</v>
      </c>
      <c r="G22" s="262"/>
      <c r="H22" s="251" t="n">
        <f aca="false">ROUND(G22*F22,2)</f>
        <v>0</v>
      </c>
    </row>
    <row r="23" customFormat="false" ht="15" hidden="false" customHeight="true" outlineLevel="0" collapsed="false">
      <c r="A23" s="258" t="n">
        <v>5</v>
      </c>
      <c r="B23" s="273" t="s">
        <v>168</v>
      </c>
      <c r="C23" s="259" t="s">
        <v>176</v>
      </c>
      <c r="D23" s="250" t="s">
        <v>177</v>
      </c>
      <c r="E23" s="250" t="s">
        <v>173</v>
      </c>
      <c r="F23" s="261" t="n">
        <v>1.022</v>
      </c>
      <c r="G23" s="262"/>
      <c r="H23" s="251" t="n">
        <f aca="false">ROUND(G23*F23,2)</f>
        <v>0</v>
      </c>
    </row>
    <row r="24" customFormat="false" ht="15" hidden="false" customHeight="true" outlineLevel="0" collapsed="false">
      <c r="A24" s="258" t="n">
        <v>6</v>
      </c>
      <c r="B24" s="273" t="s">
        <v>168</v>
      </c>
      <c r="C24" s="259" t="s">
        <v>178</v>
      </c>
      <c r="D24" s="250" t="s">
        <v>179</v>
      </c>
      <c r="E24" s="250" t="s">
        <v>173</v>
      </c>
      <c r="F24" s="261" t="n">
        <v>1.022</v>
      </c>
      <c r="G24" s="262"/>
      <c r="H24" s="251" t="n">
        <f aca="false">ROUND(G24*F24,2)</f>
        <v>0</v>
      </c>
    </row>
    <row r="25" customFormat="false" ht="15" hidden="false" customHeight="true" outlineLevel="0" collapsed="false">
      <c r="A25" s="258" t="n">
        <v>7</v>
      </c>
      <c r="B25" s="273" t="s">
        <v>180</v>
      </c>
      <c r="C25" s="259" t="s">
        <v>181</v>
      </c>
      <c r="D25" s="250" t="s">
        <v>182</v>
      </c>
      <c r="E25" s="250" t="s">
        <v>173</v>
      </c>
      <c r="F25" s="261" t="n">
        <v>1.022</v>
      </c>
      <c r="G25" s="262"/>
      <c r="H25" s="251" t="n">
        <f aca="false">ROUND(G25*F25,2)</f>
        <v>0</v>
      </c>
    </row>
    <row r="26" customFormat="false" ht="15" hidden="false" customHeight="true" outlineLevel="0" collapsed="false">
      <c r="A26" s="258" t="n">
        <v>8</v>
      </c>
      <c r="B26" s="273" t="s">
        <v>168</v>
      </c>
      <c r="C26" s="259" t="s">
        <v>183</v>
      </c>
      <c r="D26" s="250" t="s">
        <v>184</v>
      </c>
      <c r="E26" s="250" t="s">
        <v>173</v>
      </c>
      <c r="F26" s="261" t="n">
        <v>1.022</v>
      </c>
      <c r="G26" s="262"/>
      <c r="H26" s="251" t="n">
        <f aca="false">ROUND(G26*F26,2)</f>
        <v>0</v>
      </c>
    </row>
    <row r="27" customFormat="false" ht="15" hidden="false" customHeight="true" outlineLevel="0" collapsed="false">
      <c r="A27" s="258" t="n">
        <v>9</v>
      </c>
      <c r="B27" s="273" t="s">
        <v>185</v>
      </c>
      <c r="C27" s="259" t="s">
        <v>186</v>
      </c>
      <c r="D27" s="250" t="s">
        <v>187</v>
      </c>
      <c r="E27" s="250" t="s">
        <v>173</v>
      </c>
      <c r="F27" s="261" t="n">
        <v>0.487</v>
      </c>
      <c r="G27" s="262"/>
      <c r="H27" s="251" t="n">
        <f aca="false">ROUND(G27*F27,2)</f>
        <v>0</v>
      </c>
    </row>
    <row r="28" customFormat="false" ht="15" hidden="false" customHeight="true" outlineLevel="0" collapsed="false">
      <c r="A28" s="258"/>
      <c r="B28" s="273"/>
      <c r="C28" s="259"/>
      <c r="D28" s="258" t="s">
        <v>145</v>
      </c>
      <c r="E28" s="250"/>
      <c r="F28" s="256"/>
      <c r="G28" s="262"/>
      <c r="H28" s="251" t="n">
        <f aca="false">SUM(H20:H27)</f>
        <v>0</v>
      </c>
    </row>
    <row r="29" s="257" customFormat="true" ht="15" hidden="false" customHeight="true" outlineLevel="0" collapsed="false">
      <c r="A29" s="252"/>
      <c r="B29" s="274"/>
      <c r="C29" s="253"/>
      <c r="D29" s="252" t="s">
        <v>146</v>
      </c>
      <c r="E29" s="254"/>
      <c r="F29" s="255"/>
      <c r="G29" s="256"/>
      <c r="H29" s="265" t="n">
        <f aca="false">H28+H17</f>
        <v>0</v>
      </c>
    </row>
    <row r="30" customFormat="false" ht="15" hidden="false" customHeight="true" outlineLevel="0" collapsed="false">
      <c r="A30" s="258"/>
      <c r="B30" s="273"/>
      <c r="C30" s="259"/>
      <c r="D30" s="250"/>
      <c r="E30" s="250"/>
      <c r="F30" s="261"/>
      <c r="G30" s="262"/>
      <c r="H30" s="251"/>
    </row>
    <row r="31" customFormat="false" ht="15" hidden="false" customHeight="true" outlineLevel="0" collapsed="false">
      <c r="A31" s="258"/>
      <c r="B31" s="253" t="s">
        <v>188</v>
      </c>
      <c r="C31" s="259"/>
      <c r="D31" s="250"/>
      <c r="E31" s="250"/>
      <c r="F31" s="261"/>
      <c r="G31" s="262"/>
      <c r="H31" s="251"/>
    </row>
    <row r="32" customFormat="false" ht="15" hidden="false" customHeight="true" outlineLevel="0" collapsed="false">
      <c r="A32" s="258"/>
      <c r="B32" s="259" t="s">
        <v>189</v>
      </c>
      <c r="C32" s="259"/>
      <c r="D32" s="250"/>
      <c r="E32" s="250"/>
      <c r="F32" s="261"/>
      <c r="G32" s="262"/>
      <c r="H32" s="251"/>
    </row>
    <row r="33" customFormat="false" ht="15" hidden="false" customHeight="true" outlineLevel="0" collapsed="false">
      <c r="A33" s="258" t="n">
        <v>10</v>
      </c>
      <c r="B33" s="273" t="s">
        <v>190</v>
      </c>
      <c r="C33" s="259" t="s">
        <v>191</v>
      </c>
      <c r="D33" s="250" t="s">
        <v>192</v>
      </c>
      <c r="E33" s="250" t="s">
        <v>193</v>
      </c>
      <c r="F33" s="261" t="n">
        <v>3</v>
      </c>
      <c r="G33" s="262"/>
      <c r="H33" s="251" t="n">
        <f aca="false">ROUND(G33*F33,2)</f>
        <v>0</v>
      </c>
    </row>
    <row r="34" customFormat="false" ht="15" hidden="false" customHeight="true" outlineLevel="0" collapsed="false">
      <c r="A34" s="258" t="n">
        <v>11</v>
      </c>
      <c r="B34" s="273" t="s">
        <v>190</v>
      </c>
      <c r="C34" s="259" t="s">
        <v>194</v>
      </c>
      <c r="D34" s="250" t="s">
        <v>195</v>
      </c>
      <c r="E34" s="250" t="s">
        <v>196</v>
      </c>
      <c r="F34" s="261" t="n">
        <v>5</v>
      </c>
      <c r="G34" s="262"/>
      <c r="H34" s="251" t="n">
        <f aca="false">ROUND(G34*F34,2)</f>
        <v>0</v>
      </c>
    </row>
    <row r="35" customFormat="false" ht="15" hidden="false" customHeight="true" outlineLevel="0" collapsed="false">
      <c r="A35" s="258" t="n">
        <v>12</v>
      </c>
      <c r="B35" s="273" t="s">
        <v>190</v>
      </c>
      <c r="C35" s="259" t="s">
        <v>197</v>
      </c>
      <c r="D35" s="250" t="s">
        <v>198</v>
      </c>
      <c r="E35" s="250" t="s">
        <v>193</v>
      </c>
      <c r="F35" s="261" t="n">
        <v>3</v>
      </c>
      <c r="G35" s="262"/>
      <c r="H35" s="251" t="n">
        <f aca="false">ROUND(G35*F35,2)</f>
        <v>0</v>
      </c>
    </row>
    <row r="36" customFormat="false" ht="15" hidden="false" customHeight="true" outlineLevel="0" collapsed="false">
      <c r="A36" s="258" t="n">
        <v>13</v>
      </c>
      <c r="B36" s="273" t="s">
        <v>190</v>
      </c>
      <c r="C36" s="259" t="s">
        <v>199</v>
      </c>
      <c r="D36" s="250" t="s">
        <v>200</v>
      </c>
      <c r="E36" s="250" t="s">
        <v>201</v>
      </c>
      <c r="F36" s="261" t="n">
        <v>12</v>
      </c>
      <c r="G36" s="262"/>
      <c r="H36" s="251" t="n">
        <f aca="false">ROUND(G36*F36,2)</f>
        <v>0</v>
      </c>
    </row>
    <row r="37" customFormat="false" ht="15" hidden="false" customHeight="true" outlineLevel="0" collapsed="false">
      <c r="A37" s="258" t="n">
        <v>14</v>
      </c>
      <c r="B37" s="273" t="s">
        <v>190</v>
      </c>
      <c r="C37" s="259" t="s">
        <v>202</v>
      </c>
      <c r="D37" s="250" t="s">
        <v>203</v>
      </c>
      <c r="E37" s="250" t="s">
        <v>204</v>
      </c>
      <c r="F37" s="261"/>
      <c r="G37" s="262"/>
      <c r="H37" s="251" t="n">
        <f aca="false">ROUND(G37*F37,2)</f>
        <v>0</v>
      </c>
    </row>
    <row r="38" customFormat="false" ht="15" hidden="false" customHeight="true" outlineLevel="0" collapsed="false">
      <c r="A38" s="258"/>
      <c r="B38" s="273"/>
      <c r="C38" s="259"/>
      <c r="D38" s="258" t="s">
        <v>205</v>
      </c>
      <c r="E38" s="250"/>
      <c r="F38" s="256"/>
      <c r="G38" s="262"/>
      <c r="H38" s="251" t="n">
        <f aca="false">SUM(H33:H37)</f>
        <v>0</v>
      </c>
    </row>
    <row r="39" customFormat="false" ht="15" hidden="false" customHeight="true" outlineLevel="0" collapsed="false">
      <c r="A39" s="258"/>
      <c r="B39" s="273"/>
      <c r="C39" s="259"/>
      <c r="D39" s="250"/>
      <c r="E39" s="250"/>
      <c r="F39" s="261"/>
      <c r="G39" s="262"/>
      <c r="H39" s="251"/>
    </row>
    <row r="40" customFormat="false" ht="15" hidden="false" customHeight="true" outlineLevel="0" collapsed="false">
      <c r="A40" s="258"/>
      <c r="B40" s="259" t="s">
        <v>206</v>
      </c>
      <c r="C40" s="259"/>
      <c r="D40" s="250"/>
      <c r="E40" s="250"/>
      <c r="F40" s="261"/>
      <c r="G40" s="262"/>
      <c r="H40" s="251"/>
    </row>
    <row r="41" customFormat="false" ht="15" hidden="false" customHeight="true" outlineLevel="0" collapsed="false">
      <c r="A41" s="258" t="n">
        <v>15</v>
      </c>
      <c r="B41" s="273" t="s">
        <v>190</v>
      </c>
      <c r="C41" s="259" t="s">
        <v>207</v>
      </c>
      <c r="D41" s="250" t="s">
        <v>208</v>
      </c>
      <c r="E41" s="250" t="s">
        <v>193</v>
      </c>
      <c r="F41" s="261" t="n">
        <v>5</v>
      </c>
      <c r="G41" s="262"/>
      <c r="H41" s="251" t="n">
        <f aca="false">ROUND(G41*F41,2)</f>
        <v>0</v>
      </c>
    </row>
    <row r="42" customFormat="false" ht="15" hidden="false" customHeight="true" outlineLevel="0" collapsed="false">
      <c r="A42" s="258" t="n">
        <v>16</v>
      </c>
      <c r="B42" s="273" t="s">
        <v>190</v>
      </c>
      <c r="C42" s="259" t="s">
        <v>209</v>
      </c>
      <c r="D42" s="250" t="s">
        <v>210</v>
      </c>
      <c r="E42" s="250" t="s">
        <v>193</v>
      </c>
      <c r="F42" s="261" t="n">
        <v>5</v>
      </c>
      <c r="G42" s="262"/>
      <c r="H42" s="251" t="n">
        <f aca="false">ROUND(G42*F42,2)</f>
        <v>0</v>
      </c>
    </row>
    <row r="43" customFormat="false" ht="15" hidden="false" customHeight="true" outlineLevel="0" collapsed="false">
      <c r="A43" s="258" t="n">
        <v>17</v>
      </c>
      <c r="B43" s="273" t="s">
        <v>211</v>
      </c>
      <c r="C43" s="259" t="s">
        <v>212</v>
      </c>
      <c r="D43" s="250" t="s">
        <v>213</v>
      </c>
      <c r="E43" s="250" t="s">
        <v>193</v>
      </c>
      <c r="F43" s="261" t="n">
        <v>5</v>
      </c>
      <c r="G43" s="262"/>
      <c r="H43" s="251" t="n">
        <f aca="false">ROUND(G43*F43,2)</f>
        <v>0</v>
      </c>
    </row>
    <row r="44" customFormat="false" ht="15" hidden="false" customHeight="true" outlineLevel="0" collapsed="false">
      <c r="A44" s="258" t="n">
        <v>18</v>
      </c>
      <c r="B44" s="273" t="s">
        <v>190</v>
      </c>
      <c r="C44" s="259" t="s">
        <v>214</v>
      </c>
      <c r="D44" s="250" t="s">
        <v>215</v>
      </c>
      <c r="E44" s="250" t="s">
        <v>196</v>
      </c>
      <c r="F44" s="261" t="n">
        <v>10</v>
      </c>
      <c r="G44" s="262"/>
      <c r="H44" s="251" t="n">
        <f aca="false">ROUND(G44*F44,2)</f>
        <v>0</v>
      </c>
    </row>
    <row r="45" customFormat="false" ht="15" hidden="false" customHeight="true" outlineLevel="0" collapsed="false">
      <c r="A45" s="258" t="n">
        <v>19</v>
      </c>
      <c r="B45" s="273" t="s">
        <v>190</v>
      </c>
      <c r="C45" s="259" t="s">
        <v>216</v>
      </c>
      <c r="D45" s="250" t="s">
        <v>217</v>
      </c>
      <c r="E45" s="250" t="s">
        <v>193</v>
      </c>
      <c r="F45" s="261" t="n">
        <v>5</v>
      </c>
      <c r="G45" s="262"/>
      <c r="H45" s="251" t="n">
        <f aca="false">ROUND(G45*F45,2)</f>
        <v>0</v>
      </c>
    </row>
    <row r="46" customFormat="false" ht="15" hidden="false" customHeight="true" outlineLevel="0" collapsed="false">
      <c r="A46" s="258" t="n">
        <v>20</v>
      </c>
      <c r="B46" s="273" t="s">
        <v>190</v>
      </c>
      <c r="C46" s="259" t="s">
        <v>218</v>
      </c>
      <c r="D46" s="250" t="s">
        <v>219</v>
      </c>
      <c r="E46" s="250" t="s">
        <v>193</v>
      </c>
      <c r="F46" s="261" t="n">
        <v>5</v>
      </c>
      <c r="G46" s="262"/>
      <c r="H46" s="251" t="n">
        <f aca="false">ROUND(G46*F46,2)</f>
        <v>0</v>
      </c>
    </row>
    <row r="47" customFormat="false" ht="15" hidden="false" customHeight="true" outlineLevel="0" collapsed="false">
      <c r="A47" s="258" t="n">
        <v>21</v>
      </c>
      <c r="B47" s="273" t="s">
        <v>190</v>
      </c>
      <c r="C47" s="259" t="s">
        <v>220</v>
      </c>
      <c r="D47" s="250" t="s">
        <v>221</v>
      </c>
      <c r="E47" s="250" t="s">
        <v>201</v>
      </c>
      <c r="F47" s="261" t="n">
        <v>12</v>
      </c>
      <c r="G47" s="262"/>
      <c r="H47" s="251" t="n">
        <f aca="false">ROUND(G47*F47,2)</f>
        <v>0</v>
      </c>
    </row>
    <row r="48" customFormat="false" ht="15" hidden="false" customHeight="true" outlineLevel="0" collapsed="false">
      <c r="A48" s="258" t="n">
        <v>22</v>
      </c>
      <c r="B48" s="273" t="s">
        <v>190</v>
      </c>
      <c r="C48" s="259" t="s">
        <v>222</v>
      </c>
      <c r="D48" s="250" t="s">
        <v>223</v>
      </c>
      <c r="E48" s="250" t="s">
        <v>204</v>
      </c>
      <c r="F48" s="261"/>
      <c r="G48" s="262"/>
      <c r="H48" s="251" t="n">
        <f aca="false">ROUND(G48*F48,2)</f>
        <v>0</v>
      </c>
    </row>
    <row r="49" customFormat="false" ht="15" hidden="false" customHeight="true" outlineLevel="0" collapsed="false">
      <c r="A49" s="258"/>
      <c r="B49" s="273"/>
      <c r="C49" s="259"/>
      <c r="D49" s="258" t="s">
        <v>224</v>
      </c>
      <c r="E49" s="250"/>
      <c r="F49" s="256"/>
      <c r="G49" s="262"/>
      <c r="H49" s="251" t="n">
        <f aca="false">SUM(H41:H48)</f>
        <v>0</v>
      </c>
    </row>
    <row r="50" customFormat="false" ht="15" hidden="false" customHeight="true" outlineLevel="0" collapsed="false">
      <c r="A50" s="258"/>
      <c r="B50" s="273"/>
      <c r="C50" s="259"/>
      <c r="D50" s="250"/>
      <c r="E50" s="250"/>
      <c r="F50" s="261"/>
      <c r="G50" s="262"/>
      <c r="H50" s="251"/>
    </row>
    <row r="51" customFormat="false" ht="15" hidden="false" customHeight="true" outlineLevel="0" collapsed="false">
      <c r="A51" s="258"/>
      <c r="B51" s="259" t="s">
        <v>225</v>
      </c>
      <c r="C51" s="259"/>
      <c r="D51" s="250"/>
      <c r="E51" s="250"/>
      <c r="F51" s="261"/>
      <c r="G51" s="262"/>
      <c r="H51" s="251"/>
    </row>
    <row r="52" customFormat="false" ht="15" hidden="false" customHeight="true" outlineLevel="0" collapsed="false">
      <c r="A52" s="258" t="n">
        <v>23</v>
      </c>
      <c r="B52" s="273" t="s">
        <v>190</v>
      </c>
      <c r="C52" s="259" t="s">
        <v>226</v>
      </c>
      <c r="D52" s="250" t="s">
        <v>227</v>
      </c>
      <c r="E52" s="250" t="s">
        <v>228</v>
      </c>
      <c r="F52" s="261" t="n">
        <v>5</v>
      </c>
      <c r="G52" s="262"/>
      <c r="H52" s="251" t="n">
        <f aca="false">ROUND(G52*F52,2)</f>
        <v>0</v>
      </c>
    </row>
    <row r="53" customFormat="false" ht="15" hidden="false" customHeight="true" outlineLevel="0" collapsed="false">
      <c r="A53" s="258" t="n">
        <v>24</v>
      </c>
      <c r="B53" s="273" t="s">
        <v>190</v>
      </c>
      <c r="C53" s="259" t="s">
        <v>229</v>
      </c>
      <c r="D53" s="250" t="s">
        <v>230</v>
      </c>
      <c r="E53" s="250" t="s">
        <v>228</v>
      </c>
      <c r="F53" s="261" t="n">
        <v>5</v>
      </c>
      <c r="G53" s="262"/>
      <c r="H53" s="251" t="n">
        <f aca="false">ROUND(G53*F53,2)</f>
        <v>0</v>
      </c>
    </row>
    <row r="54" customFormat="false" ht="15" hidden="false" customHeight="true" outlineLevel="0" collapsed="false">
      <c r="A54" s="258" t="n">
        <v>25</v>
      </c>
      <c r="B54" s="273" t="s">
        <v>190</v>
      </c>
      <c r="C54" s="259" t="s">
        <v>231</v>
      </c>
      <c r="D54" s="250" t="s">
        <v>232</v>
      </c>
      <c r="E54" s="250" t="s">
        <v>196</v>
      </c>
      <c r="F54" s="261" t="n">
        <v>5</v>
      </c>
      <c r="G54" s="262"/>
      <c r="H54" s="251" t="n">
        <f aca="false">ROUND(G54*F54,2)</f>
        <v>0</v>
      </c>
    </row>
    <row r="55" customFormat="false" ht="15" hidden="false" customHeight="true" outlineLevel="0" collapsed="false">
      <c r="A55" s="258" t="n">
        <v>26</v>
      </c>
      <c r="B55" s="273" t="s">
        <v>190</v>
      </c>
      <c r="C55" s="259" t="s">
        <v>233</v>
      </c>
      <c r="D55" s="250" t="s">
        <v>234</v>
      </c>
      <c r="E55" s="250" t="s">
        <v>228</v>
      </c>
      <c r="F55" s="261" t="n">
        <v>5</v>
      </c>
      <c r="G55" s="262"/>
      <c r="H55" s="251" t="n">
        <f aca="false">ROUND(G55*F55,2)</f>
        <v>0</v>
      </c>
    </row>
    <row r="56" customFormat="false" ht="15" hidden="false" customHeight="true" outlineLevel="0" collapsed="false">
      <c r="A56" s="258" t="n">
        <v>27</v>
      </c>
      <c r="B56" s="273" t="s">
        <v>190</v>
      </c>
      <c r="C56" s="259" t="s">
        <v>235</v>
      </c>
      <c r="D56" s="250" t="s">
        <v>236</v>
      </c>
      <c r="E56" s="250" t="s">
        <v>228</v>
      </c>
      <c r="F56" s="261" t="n">
        <v>5</v>
      </c>
      <c r="G56" s="262"/>
      <c r="H56" s="251" t="n">
        <f aca="false">ROUND(G56*F56,2)</f>
        <v>0</v>
      </c>
    </row>
    <row r="57" customFormat="false" ht="15" hidden="false" customHeight="true" outlineLevel="0" collapsed="false">
      <c r="A57" s="258" t="n">
        <v>28</v>
      </c>
      <c r="B57" s="273" t="s">
        <v>190</v>
      </c>
      <c r="C57" s="259" t="s">
        <v>237</v>
      </c>
      <c r="D57" s="250" t="s">
        <v>238</v>
      </c>
      <c r="E57" s="250" t="s">
        <v>228</v>
      </c>
      <c r="F57" s="261" t="n">
        <v>5</v>
      </c>
      <c r="G57" s="262"/>
      <c r="H57" s="251" t="n">
        <f aca="false">ROUND(G57*F57,2)</f>
        <v>0</v>
      </c>
    </row>
    <row r="58" customFormat="false" ht="15" hidden="false" customHeight="true" outlineLevel="0" collapsed="false">
      <c r="A58" s="258" t="n">
        <v>29</v>
      </c>
      <c r="B58" s="273" t="s">
        <v>190</v>
      </c>
      <c r="C58" s="259" t="s">
        <v>239</v>
      </c>
      <c r="D58" s="250" t="s">
        <v>240</v>
      </c>
      <c r="E58" s="250" t="s">
        <v>228</v>
      </c>
      <c r="F58" s="261" t="n">
        <v>5</v>
      </c>
      <c r="G58" s="262"/>
      <c r="H58" s="251" t="n">
        <f aca="false">ROUND(G58*F58,2)</f>
        <v>0</v>
      </c>
    </row>
    <row r="59" customFormat="false" ht="15" hidden="false" customHeight="true" outlineLevel="0" collapsed="false">
      <c r="A59" s="258" t="n">
        <v>30</v>
      </c>
      <c r="B59" s="273" t="s">
        <v>190</v>
      </c>
      <c r="C59" s="259" t="s">
        <v>241</v>
      </c>
      <c r="D59" s="250" t="s">
        <v>242</v>
      </c>
      <c r="E59" s="250" t="s">
        <v>196</v>
      </c>
      <c r="F59" s="261" t="n">
        <v>5</v>
      </c>
      <c r="G59" s="262"/>
      <c r="H59" s="251" t="n">
        <f aca="false">ROUND(G59*F59,2)</f>
        <v>0</v>
      </c>
    </row>
    <row r="60" customFormat="false" ht="15" hidden="false" customHeight="true" outlineLevel="0" collapsed="false">
      <c r="A60" s="258" t="n">
        <v>31</v>
      </c>
      <c r="B60" s="273" t="s">
        <v>190</v>
      </c>
      <c r="C60" s="259" t="s">
        <v>243</v>
      </c>
      <c r="D60" s="250" t="s">
        <v>244</v>
      </c>
      <c r="E60" s="250" t="s">
        <v>196</v>
      </c>
      <c r="F60" s="261" t="n">
        <v>5</v>
      </c>
      <c r="G60" s="262"/>
      <c r="H60" s="251" t="n">
        <f aca="false">ROUND(G60*F60,2)</f>
        <v>0</v>
      </c>
    </row>
    <row r="61" customFormat="false" ht="15" hidden="false" customHeight="true" outlineLevel="0" collapsed="false">
      <c r="A61" s="258" t="n">
        <v>32</v>
      </c>
      <c r="B61" s="273" t="s">
        <v>211</v>
      </c>
      <c r="C61" s="259" t="s">
        <v>245</v>
      </c>
      <c r="D61" s="250" t="s">
        <v>246</v>
      </c>
      <c r="E61" s="250" t="s">
        <v>196</v>
      </c>
      <c r="F61" s="261" t="n">
        <v>5</v>
      </c>
      <c r="G61" s="262"/>
      <c r="H61" s="251" t="n">
        <f aca="false">ROUND(G61*F61,2)</f>
        <v>0</v>
      </c>
    </row>
    <row r="62" customFormat="false" ht="15" hidden="false" customHeight="true" outlineLevel="0" collapsed="false">
      <c r="A62" s="258" t="n">
        <v>33</v>
      </c>
      <c r="B62" s="273" t="s">
        <v>190</v>
      </c>
      <c r="C62" s="259" t="s">
        <v>247</v>
      </c>
      <c r="D62" s="250" t="s">
        <v>248</v>
      </c>
      <c r="E62" s="250" t="s">
        <v>204</v>
      </c>
      <c r="F62" s="261"/>
      <c r="G62" s="262"/>
      <c r="H62" s="251" t="n">
        <f aca="false">ROUND(G62*F62,2)</f>
        <v>0</v>
      </c>
    </row>
    <row r="63" customFormat="false" ht="15" hidden="false" customHeight="true" outlineLevel="0" collapsed="false">
      <c r="A63" s="258"/>
      <c r="B63" s="273"/>
      <c r="C63" s="259"/>
      <c r="D63" s="258" t="s">
        <v>249</v>
      </c>
      <c r="E63" s="250"/>
      <c r="F63" s="256"/>
      <c r="G63" s="262"/>
      <c r="H63" s="251" t="n">
        <f aca="false">SUM(H52:H62)</f>
        <v>0</v>
      </c>
    </row>
    <row r="64" customFormat="false" ht="15" hidden="false" customHeight="true" outlineLevel="0" collapsed="false">
      <c r="A64" s="258"/>
      <c r="B64" s="273"/>
      <c r="C64" s="259"/>
      <c r="D64" s="250"/>
      <c r="E64" s="250"/>
      <c r="F64" s="261"/>
      <c r="G64" s="262"/>
      <c r="H64" s="251"/>
    </row>
    <row r="65" customFormat="false" ht="15" hidden="false" customHeight="true" outlineLevel="0" collapsed="false">
      <c r="A65" s="258"/>
      <c r="B65" s="259" t="s">
        <v>250</v>
      </c>
      <c r="C65" s="259"/>
      <c r="D65" s="250"/>
      <c r="E65" s="250"/>
      <c r="F65" s="261"/>
      <c r="G65" s="262"/>
      <c r="H65" s="251"/>
    </row>
    <row r="66" customFormat="false" ht="15" hidden="false" customHeight="true" outlineLevel="0" collapsed="false">
      <c r="A66" s="258" t="n">
        <v>34</v>
      </c>
      <c r="B66" s="273" t="s">
        <v>251</v>
      </c>
      <c r="C66" s="259" t="s">
        <v>252</v>
      </c>
      <c r="D66" s="250" t="s">
        <v>253</v>
      </c>
      <c r="E66" s="250" t="s">
        <v>144</v>
      </c>
      <c r="F66" s="261" t="n">
        <v>9</v>
      </c>
      <c r="G66" s="262"/>
      <c r="H66" s="251" t="n">
        <f aca="false">ROUND(G66*F66,2)</f>
        <v>0</v>
      </c>
    </row>
    <row r="67" customFormat="false" ht="15" hidden="false" customHeight="true" outlineLevel="0" collapsed="false">
      <c r="A67" s="258" t="n">
        <v>35</v>
      </c>
      <c r="B67" s="273" t="s">
        <v>211</v>
      </c>
      <c r="C67" s="259" t="s">
        <v>254</v>
      </c>
      <c r="D67" s="250" t="s">
        <v>255</v>
      </c>
      <c r="E67" s="250" t="s">
        <v>144</v>
      </c>
      <c r="F67" s="261" t="n">
        <v>9</v>
      </c>
      <c r="G67" s="262"/>
      <c r="H67" s="251" t="n">
        <f aca="false">ROUND(G67*F67,2)</f>
        <v>0</v>
      </c>
    </row>
    <row r="68" customFormat="false" ht="15" hidden="false" customHeight="true" outlineLevel="0" collapsed="false">
      <c r="A68" s="258" t="n">
        <v>36</v>
      </c>
      <c r="B68" s="273" t="s">
        <v>211</v>
      </c>
      <c r="C68" s="259" t="s">
        <v>256</v>
      </c>
      <c r="D68" s="250" t="s">
        <v>257</v>
      </c>
      <c r="E68" s="250" t="s">
        <v>144</v>
      </c>
      <c r="F68" s="261" t="n">
        <v>9.9</v>
      </c>
      <c r="G68" s="262"/>
      <c r="H68" s="251" t="n">
        <f aca="false">ROUND(G68*F68,2)</f>
        <v>0</v>
      </c>
    </row>
    <row r="69" customFormat="false" ht="15" hidden="false" customHeight="true" outlineLevel="0" collapsed="false">
      <c r="A69" s="258" t="n">
        <v>37</v>
      </c>
      <c r="B69" s="273" t="s">
        <v>251</v>
      </c>
      <c r="C69" s="259" t="s">
        <v>258</v>
      </c>
      <c r="D69" s="250" t="s">
        <v>259</v>
      </c>
      <c r="E69" s="250" t="s">
        <v>144</v>
      </c>
      <c r="F69" s="261" t="n">
        <v>9</v>
      </c>
      <c r="G69" s="262"/>
      <c r="H69" s="251" t="n">
        <f aca="false">ROUND(G69*F69,2)</f>
        <v>0</v>
      </c>
    </row>
    <row r="70" customFormat="false" ht="15" hidden="false" customHeight="true" outlineLevel="0" collapsed="false">
      <c r="A70" s="258" t="n">
        <v>38</v>
      </c>
      <c r="B70" s="273" t="s">
        <v>251</v>
      </c>
      <c r="C70" s="259" t="s">
        <v>260</v>
      </c>
      <c r="D70" s="250" t="s">
        <v>261</v>
      </c>
      <c r="E70" s="250" t="s">
        <v>144</v>
      </c>
      <c r="F70" s="261" t="n">
        <v>9</v>
      </c>
      <c r="G70" s="262"/>
      <c r="H70" s="251" t="n">
        <f aca="false">ROUND(G70*F70,2)</f>
        <v>0</v>
      </c>
    </row>
    <row r="71" customFormat="false" ht="15" hidden="false" customHeight="true" outlineLevel="0" collapsed="false">
      <c r="A71" s="258" t="n">
        <v>39</v>
      </c>
      <c r="B71" s="273" t="s">
        <v>251</v>
      </c>
      <c r="C71" s="259" t="s">
        <v>262</v>
      </c>
      <c r="D71" s="250" t="s">
        <v>263</v>
      </c>
      <c r="E71" s="250" t="s">
        <v>204</v>
      </c>
      <c r="F71" s="261"/>
      <c r="G71" s="262"/>
      <c r="H71" s="251" t="n">
        <f aca="false">ROUND(G71*F71,2)</f>
        <v>0</v>
      </c>
    </row>
    <row r="72" customFormat="false" ht="15" hidden="false" customHeight="true" outlineLevel="0" collapsed="false">
      <c r="A72" s="258"/>
      <c r="B72" s="273"/>
      <c r="C72" s="259"/>
      <c r="D72" s="258" t="s">
        <v>264</v>
      </c>
      <c r="E72" s="250"/>
      <c r="F72" s="256"/>
      <c r="G72" s="262"/>
      <c r="H72" s="251" t="n">
        <f aca="false">SUM(H66:H71)</f>
        <v>0</v>
      </c>
    </row>
    <row r="73" s="257" customFormat="true" ht="15" hidden="false" customHeight="true" outlineLevel="0" collapsed="false">
      <c r="A73" s="252"/>
      <c r="B73" s="274"/>
      <c r="C73" s="253"/>
      <c r="D73" s="252" t="s">
        <v>156</v>
      </c>
      <c r="E73" s="254"/>
      <c r="F73" s="255"/>
      <c r="G73" s="256"/>
      <c r="H73" s="265" t="n">
        <f aca="false">H72+H63+H49+H38</f>
        <v>0</v>
      </c>
    </row>
    <row r="74" s="271" customFormat="true" ht="15" hidden="false" customHeight="true" outlineLevel="0" collapsed="false">
      <c r="A74" s="266"/>
      <c r="B74" s="266"/>
      <c r="C74" s="267"/>
      <c r="D74" s="275" t="s">
        <v>265</v>
      </c>
      <c r="E74" s="267"/>
      <c r="F74" s="270"/>
      <c r="G74" s="270"/>
      <c r="H74" s="270" t="n">
        <f aca="false">H73+H29</f>
        <v>0</v>
      </c>
    </row>
  </sheetData>
  <mergeCells count="2">
    <mergeCell ref="A1:H1"/>
    <mergeCell ref="A8:D8"/>
  </mergeCells>
  <printOptions headings="false" gridLines="false" gridLinesSet="true" horizontalCentered="false" verticalCentered="false"/>
  <pageMargins left="0.39375" right="0.39375" top="0.7875" bottom="0.78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H15" activeCellId="0" sqref="H15"/>
    </sheetView>
  </sheetViews>
  <sheetFormatPr defaultRowHeight="12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2.5"/>
    <col collapsed="false" customWidth="true" hidden="false" outlineLevel="0" max="3" min="3" style="1" width="3.82"/>
    <col collapsed="false" customWidth="true" hidden="false" outlineLevel="0" max="4" min="4" style="1" width="11.65"/>
    <col collapsed="false" customWidth="true" hidden="false" outlineLevel="0" max="5" min="5" style="1" width="14.82"/>
    <col collapsed="false" customWidth="true" hidden="false" outlineLevel="0" max="6" min="6" style="1" width="0.5"/>
    <col collapsed="false" customWidth="true" hidden="false" outlineLevel="0" max="7" min="7" style="1" width="3.16"/>
    <col collapsed="false" customWidth="true" hidden="false" outlineLevel="0" max="8" min="8" style="1" width="2.99"/>
    <col collapsed="false" customWidth="true" hidden="false" outlineLevel="0" max="9" min="9" style="1" width="12.32"/>
    <col collapsed="false" customWidth="true" hidden="false" outlineLevel="0" max="10" min="10" style="1" width="16.15"/>
    <col collapsed="false" customWidth="true" hidden="false" outlineLevel="0" max="11" min="11" style="1" width="0.65"/>
    <col collapsed="false" customWidth="true" hidden="false" outlineLevel="0" max="12" min="12" style="1" width="2.99"/>
    <col collapsed="false" customWidth="true" hidden="false" outlineLevel="0" max="13" min="13" style="1" width="3.65"/>
    <col collapsed="false" customWidth="true" hidden="false" outlineLevel="0" max="14" min="14" style="1" width="8.99"/>
    <col collapsed="false" customWidth="true" hidden="false" outlineLevel="0" max="15" min="15" style="1" width="4.32"/>
    <col collapsed="false" customWidth="true" hidden="false" outlineLevel="0" max="16" min="16" style="1" width="15.32"/>
    <col collapsed="false" customWidth="true" hidden="false" outlineLevel="0" max="17" min="17" style="1" width="7.5"/>
    <col collapsed="false" customWidth="true" hidden="false" outlineLevel="0" max="18" min="18" style="1" width="14.49"/>
    <col collapsed="false" customWidth="true" hidden="false" outlineLevel="0" max="19" min="19" style="1" width="0.5"/>
    <col collapsed="false" customWidth="true" hidden="false" outlineLevel="0" max="257" min="20" style="2" width="10.49"/>
    <col collapsed="false" customWidth="true" hidden="false" outlineLevel="0" max="1025" min="258" style="0" width="10.49"/>
  </cols>
  <sheetData>
    <row r="1" s="1" customFormat="true" ht="14.25" hidden="false" customHeight="true" outlineLevel="0" collapsed="false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5"/>
      <c r="Q1" s="155"/>
      <c r="R1" s="155"/>
      <c r="S1" s="157"/>
    </row>
    <row r="2" s="1" customFormat="true" ht="21" hidden="false" customHeight="true" outlineLevel="0" collapsed="false">
      <c r="A2" s="158"/>
      <c r="B2" s="139"/>
      <c r="C2" s="139"/>
      <c r="D2" s="139"/>
      <c r="E2" s="139"/>
      <c r="F2" s="139"/>
      <c r="G2" s="159" t="s">
        <v>0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60"/>
    </row>
    <row r="3" s="1" customFormat="true" ht="12" hidden="false" customHeight="true" outlineLevel="0" collapsed="false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="1" customFormat="true" ht="9" hidden="false" customHeight="true" outlineLevel="0" collapsed="false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="1" customFormat="true" ht="24.75" hidden="false" customHeight="true" outlineLevel="0" collapsed="false">
      <c r="A5" s="18"/>
      <c r="B5" s="16" t="s">
        <v>1</v>
      </c>
      <c r="C5" s="16"/>
      <c r="D5" s="16"/>
      <c r="E5" s="19" t="str">
        <f aca="false">'Krycí list rozpočtu2'!E5:M5</f>
        <v>ZŠ Pohraničná - Oprava prístavby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164"/>
      <c r="R5" s="21"/>
      <c r="S5" s="22"/>
    </row>
    <row r="6" s="1" customFormat="true" ht="24.75" hidden="false" customHeight="true" outlineLevel="0" collapsed="false">
      <c r="A6" s="18"/>
      <c r="B6" s="16" t="s">
        <v>112</v>
      </c>
      <c r="C6" s="16"/>
      <c r="D6" s="16"/>
      <c r="E6" s="165" t="s">
        <v>266</v>
      </c>
      <c r="F6" s="165"/>
      <c r="G6" s="165"/>
      <c r="H6" s="165"/>
      <c r="I6" s="165"/>
      <c r="J6" s="165"/>
      <c r="K6" s="165"/>
      <c r="L6" s="165"/>
      <c r="M6" s="165"/>
      <c r="N6" s="16"/>
      <c r="O6" s="16"/>
      <c r="P6" s="16" t="s">
        <v>4</v>
      </c>
      <c r="Q6" s="166"/>
      <c r="R6" s="25"/>
      <c r="S6" s="22"/>
    </row>
    <row r="7" s="1" customFormat="true" ht="24.75" hidden="false" customHeight="true" outlineLevel="0" collapsed="false">
      <c r="A7" s="18"/>
      <c r="B7" s="16"/>
      <c r="C7" s="16"/>
      <c r="D7" s="16"/>
      <c r="E7" s="167" t="s">
        <v>114</v>
      </c>
      <c r="F7" s="167"/>
      <c r="G7" s="167"/>
      <c r="H7" s="167"/>
      <c r="I7" s="167"/>
      <c r="J7" s="167"/>
      <c r="K7" s="167"/>
      <c r="L7" s="167"/>
      <c r="M7" s="167"/>
      <c r="N7" s="16"/>
      <c r="O7" s="16"/>
      <c r="P7" s="16" t="s">
        <v>5</v>
      </c>
      <c r="Q7" s="27" t="s">
        <v>6</v>
      </c>
      <c r="R7" s="28"/>
      <c r="S7" s="22"/>
    </row>
    <row r="8" s="1" customFormat="true" ht="24.75" hidden="false" customHeight="true" outlineLevel="0" collapsed="false">
      <c r="A8" s="18"/>
      <c r="B8" s="168"/>
      <c r="C8" s="168"/>
      <c r="D8" s="16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 t="s">
        <v>8</v>
      </c>
      <c r="R8" s="16"/>
      <c r="S8" s="22"/>
    </row>
    <row r="9" s="1" customFormat="true" ht="24.75" hidden="false" customHeight="true" outlineLevel="0" collapsed="false">
      <c r="A9" s="18"/>
      <c r="B9" s="16" t="s">
        <v>9</v>
      </c>
      <c r="C9" s="16"/>
      <c r="D9" s="16"/>
      <c r="E9" s="29" t="str">
        <f aca="false">'Krycí list rozpočtu2'!E9:M9</f>
        <v>ZŠ Pohraničná, Komárno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9"/>
      <c r="R9" s="170"/>
      <c r="S9" s="22"/>
    </row>
    <row r="10" s="1" customFormat="true" ht="24.75" hidden="false" customHeight="true" outlineLevel="0" collapsed="false">
      <c r="A10" s="18"/>
      <c r="B10" s="16" t="s">
        <v>11</v>
      </c>
      <c r="C10" s="16"/>
      <c r="D10" s="16"/>
      <c r="E10" s="32"/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9"/>
      <c r="R10" s="170"/>
      <c r="S10" s="22"/>
    </row>
    <row r="11" s="1" customFormat="true" ht="24.75" hidden="false" customHeight="true" outlineLevel="0" collapsed="false">
      <c r="A11" s="18"/>
      <c r="B11" s="16" t="s">
        <v>12</v>
      </c>
      <c r="C11" s="16"/>
      <c r="D11" s="16"/>
      <c r="E11" s="32"/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9"/>
      <c r="R11" s="170"/>
      <c r="S11" s="22"/>
    </row>
    <row r="12" s="1" customFormat="true" ht="21.75" hidden="false" customHeight="true" outlineLevel="0" collapsed="false">
      <c r="A12" s="34"/>
      <c r="B12" s="35" t="s">
        <v>13</v>
      </c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3"/>
      <c r="O12" s="33"/>
      <c r="P12" s="37"/>
      <c r="Q12" s="37"/>
      <c r="R12" s="37"/>
      <c r="S12" s="38"/>
    </row>
    <row r="13" s="1" customFormat="true" ht="10.5" hidden="false" customHeight="true" outlineLevel="0" collapsed="false">
      <c r="A13" s="34"/>
      <c r="B13" s="33"/>
      <c r="C13" s="33"/>
      <c r="D13" s="33"/>
      <c r="E13" s="14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43"/>
      <c r="Q13" s="143"/>
      <c r="R13" s="33"/>
      <c r="S13" s="38"/>
    </row>
    <row r="14" s="1" customFormat="true" ht="18.75" hidden="false" customHeight="true" outlineLevel="0" collapsed="false">
      <c r="A14" s="18"/>
      <c r="B14" s="16"/>
      <c r="C14" s="16"/>
      <c r="D14" s="16"/>
      <c r="E14" s="171" t="s">
        <v>14</v>
      </c>
      <c r="F14" s="16"/>
      <c r="G14" s="33"/>
      <c r="H14" s="16" t="s">
        <v>15</v>
      </c>
      <c r="I14" s="33"/>
      <c r="J14" s="16"/>
      <c r="K14" s="16"/>
      <c r="L14" s="16"/>
      <c r="M14" s="16"/>
      <c r="N14" s="16"/>
      <c r="O14" s="16"/>
      <c r="P14" s="16" t="s">
        <v>17</v>
      </c>
      <c r="Q14" s="20"/>
      <c r="R14" s="21"/>
      <c r="S14" s="22"/>
    </row>
    <row r="15" s="1" customFormat="true" ht="18.75" hidden="false" customHeight="true" outlineLevel="0" collapsed="false">
      <c r="A15" s="18"/>
      <c r="B15" s="16"/>
      <c r="C15" s="16"/>
      <c r="D15" s="16"/>
      <c r="E15" s="37"/>
      <c r="F15" s="16"/>
      <c r="G15" s="33"/>
      <c r="H15" s="172"/>
      <c r="I15" s="172"/>
      <c r="J15" s="16"/>
      <c r="K15" s="16"/>
      <c r="L15" s="16"/>
      <c r="M15" s="16"/>
      <c r="N15" s="16"/>
      <c r="O15" s="16"/>
      <c r="P15" s="173" t="s">
        <v>18</v>
      </c>
      <c r="Q15" s="174"/>
      <c r="R15" s="28"/>
      <c r="S15" s="22"/>
    </row>
    <row r="16" s="1" customFormat="true" ht="9" hidden="false" customHeight="true" outlineLevel="0" collapsed="false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="1" customFormat="true" ht="20.25" hidden="false" customHeight="true" outlineLevel="0" collapsed="false">
      <c r="A17" s="175"/>
      <c r="B17" s="176"/>
      <c r="C17" s="176"/>
      <c r="D17" s="176"/>
      <c r="E17" s="48" t="s">
        <v>115</v>
      </c>
      <c r="F17" s="176"/>
      <c r="G17" s="176"/>
      <c r="H17" s="176"/>
      <c r="I17" s="176"/>
      <c r="J17" s="176"/>
      <c r="K17" s="176"/>
      <c r="L17" s="176"/>
      <c r="M17" s="176"/>
      <c r="N17" s="176"/>
      <c r="O17" s="44"/>
      <c r="P17" s="176"/>
      <c r="Q17" s="176"/>
      <c r="R17" s="176"/>
      <c r="S17" s="177"/>
    </row>
    <row r="18" s="1" customFormat="true" ht="21.75" hidden="false" customHeight="true" outlineLevel="0" collapsed="false">
      <c r="A18" s="178" t="s">
        <v>116</v>
      </c>
      <c r="B18" s="179"/>
      <c r="C18" s="179"/>
      <c r="D18" s="180"/>
      <c r="E18" s="181" t="s">
        <v>24</v>
      </c>
      <c r="F18" s="180"/>
      <c r="G18" s="181" t="s">
        <v>117</v>
      </c>
      <c r="H18" s="179"/>
      <c r="I18" s="180"/>
      <c r="J18" s="181" t="s">
        <v>118</v>
      </c>
      <c r="K18" s="179"/>
      <c r="L18" s="181" t="s">
        <v>119</v>
      </c>
      <c r="M18" s="179"/>
      <c r="N18" s="179"/>
      <c r="O18" s="182"/>
      <c r="P18" s="180"/>
      <c r="Q18" s="181" t="s">
        <v>120</v>
      </c>
      <c r="R18" s="179"/>
      <c r="S18" s="183"/>
    </row>
    <row r="19" s="1" customFormat="true" ht="19.5" hidden="false" customHeight="true" outlineLevel="0" collapsed="false">
      <c r="A19" s="184"/>
      <c r="B19" s="185"/>
      <c r="C19" s="185"/>
      <c r="D19" s="186" t="n">
        <v>0</v>
      </c>
      <c r="E19" s="101" t="n">
        <v>0</v>
      </c>
      <c r="F19" s="187"/>
      <c r="G19" s="188"/>
      <c r="H19" s="185"/>
      <c r="I19" s="186" t="n">
        <v>0</v>
      </c>
      <c r="J19" s="101" t="n">
        <v>0</v>
      </c>
      <c r="K19" s="189"/>
      <c r="L19" s="188"/>
      <c r="M19" s="185"/>
      <c r="N19" s="185"/>
      <c r="O19" s="190"/>
      <c r="P19" s="186" t="n">
        <v>0</v>
      </c>
      <c r="Q19" s="188"/>
      <c r="R19" s="191" t="n">
        <v>0</v>
      </c>
      <c r="S19" s="192"/>
    </row>
    <row r="20" s="1" customFormat="true" ht="20.25" hidden="false" customHeight="true" outlineLevel="0" collapsed="false">
      <c r="A20" s="175"/>
      <c r="B20" s="176"/>
      <c r="C20" s="176"/>
      <c r="D20" s="176"/>
      <c r="E20" s="48" t="s">
        <v>121</v>
      </c>
      <c r="F20" s="176"/>
      <c r="G20" s="176"/>
      <c r="H20" s="176"/>
      <c r="I20" s="176"/>
      <c r="J20" s="193" t="s">
        <v>26</v>
      </c>
      <c r="K20" s="176"/>
      <c r="L20" s="176"/>
      <c r="M20" s="176"/>
      <c r="N20" s="176"/>
      <c r="O20" s="44"/>
      <c r="P20" s="176"/>
      <c r="Q20" s="176"/>
      <c r="R20" s="176"/>
      <c r="S20" s="177"/>
    </row>
    <row r="21" s="1" customFormat="true" ht="19.5" hidden="false" customHeight="true" outlineLevel="0" collapsed="false">
      <c r="A21" s="72" t="s">
        <v>27</v>
      </c>
      <c r="B21" s="194"/>
      <c r="C21" s="74" t="s">
        <v>28</v>
      </c>
      <c r="D21" s="75"/>
      <c r="E21" s="75"/>
      <c r="F21" s="77"/>
      <c r="G21" s="72" t="s">
        <v>29</v>
      </c>
      <c r="H21" s="73"/>
      <c r="I21" s="74" t="s">
        <v>30</v>
      </c>
      <c r="J21" s="75"/>
      <c r="K21" s="75"/>
      <c r="L21" s="72" t="s">
        <v>31</v>
      </c>
      <c r="M21" s="73"/>
      <c r="N21" s="74" t="s">
        <v>32</v>
      </c>
      <c r="O21" s="78"/>
      <c r="P21" s="75"/>
      <c r="Q21" s="75"/>
      <c r="R21" s="75"/>
      <c r="S21" s="77"/>
    </row>
    <row r="22" s="1" customFormat="true" ht="19.5" hidden="false" customHeight="true" outlineLevel="0" collapsed="false">
      <c r="A22" s="79" t="s">
        <v>33</v>
      </c>
      <c r="B22" s="195" t="s">
        <v>34</v>
      </c>
      <c r="C22" s="196"/>
      <c r="D22" s="82" t="s">
        <v>35</v>
      </c>
      <c r="E22" s="83"/>
      <c r="F22" s="197"/>
      <c r="G22" s="79" t="s">
        <v>36</v>
      </c>
      <c r="H22" s="85" t="s">
        <v>122</v>
      </c>
      <c r="I22" s="121"/>
      <c r="J22" s="198" t="n">
        <v>0</v>
      </c>
      <c r="K22" s="199"/>
      <c r="L22" s="79" t="s">
        <v>38</v>
      </c>
      <c r="M22" s="88" t="s">
        <v>39</v>
      </c>
      <c r="N22" s="95"/>
      <c r="O22" s="182"/>
      <c r="P22" s="95"/>
      <c r="Q22" s="200"/>
      <c r="R22" s="83" t="n">
        <v>0</v>
      </c>
      <c r="S22" s="197"/>
    </row>
    <row r="23" s="1" customFormat="true" ht="19.5" hidden="false" customHeight="true" outlineLevel="0" collapsed="false">
      <c r="A23" s="79" t="s">
        <v>40</v>
      </c>
      <c r="B23" s="201"/>
      <c r="C23" s="202"/>
      <c r="D23" s="82" t="s">
        <v>41</v>
      </c>
      <c r="E23" s="83"/>
      <c r="F23" s="197"/>
      <c r="G23" s="79" t="s">
        <v>42</v>
      </c>
      <c r="H23" s="16" t="s">
        <v>43</v>
      </c>
      <c r="I23" s="121"/>
      <c r="J23" s="198" t="n">
        <v>0</v>
      </c>
      <c r="K23" s="199"/>
      <c r="L23" s="79" t="s">
        <v>44</v>
      </c>
      <c r="M23" s="88" t="s">
        <v>123</v>
      </c>
      <c r="N23" s="95"/>
      <c r="O23" s="182"/>
      <c r="P23" s="95"/>
      <c r="Q23" s="200"/>
      <c r="R23" s="83" t="n">
        <v>0</v>
      </c>
      <c r="S23" s="197"/>
    </row>
    <row r="24" s="1" customFormat="true" ht="19.5" hidden="false" customHeight="true" outlineLevel="0" collapsed="false">
      <c r="A24" s="79" t="s">
        <v>46</v>
      </c>
      <c r="B24" s="195" t="s">
        <v>47</v>
      </c>
      <c r="C24" s="196"/>
      <c r="D24" s="82" t="s">
        <v>35</v>
      </c>
      <c r="E24" s="83"/>
      <c r="F24" s="197"/>
      <c r="G24" s="79" t="s">
        <v>48</v>
      </c>
      <c r="H24" s="85" t="s">
        <v>49</v>
      </c>
      <c r="I24" s="121"/>
      <c r="J24" s="198" t="n">
        <v>0</v>
      </c>
      <c r="K24" s="199"/>
      <c r="L24" s="79" t="s">
        <v>50</v>
      </c>
      <c r="M24" s="88" t="s">
        <v>51</v>
      </c>
      <c r="N24" s="95"/>
      <c r="O24" s="182"/>
      <c r="P24" s="95"/>
      <c r="Q24" s="200"/>
      <c r="R24" s="83" t="n">
        <v>0</v>
      </c>
      <c r="S24" s="197"/>
    </row>
    <row r="25" s="1" customFormat="true" ht="19.5" hidden="false" customHeight="true" outlineLevel="0" collapsed="false">
      <c r="A25" s="79" t="s">
        <v>52</v>
      </c>
      <c r="B25" s="201"/>
      <c r="C25" s="202"/>
      <c r="D25" s="82" t="s">
        <v>41</v>
      </c>
      <c r="E25" s="83"/>
      <c r="F25" s="197"/>
      <c r="G25" s="79" t="s">
        <v>53</v>
      </c>
      <c r="H25" s="85"/>
      <c r="I25" s="121"/>
      <c r="J25" s="198" t="n">
        <v>0</v>
      </c>
      <c r="K25" s="199"/>
      <c r="L25" s="79" t="s">
        <v>54</v>
      </c>
      <c r="M25" s="88" t="s">
        <v>55</v>
      </c>
      <c r="N25" s="95"/>
      <c r="O25" s="182"/>
      <c r="P25" s="95"/>
      <c r="Q25" s="200"/>
      <c r="R25" s="83" t="n">
        <v>0</v>
      </c>
      <c r="S25" s="197"/>
    </row>
    <row r="26" s="1" customFormat="true" ht="19.5" hidden="false" customHeight="true" outlineLevel="0" collapsed="false">
      <c r="A26" s="79" t="s">
        <v>56</v>
      </c>
      <c r="B26" s="195" t="s">
        <v>57</v>
      </c>
      <c r="C26" s="196"/>
      <c r="D26" s="82" t="s">
        <v>35</v>
      </c>
      <c r="E26" s="83"/>
      <c r="F26" s="197"/>
      <c r="G26" s="94"/>
      <c r="H26" s="95"/>
      <c r="I26" s="121"/>
      <c r="J26" s="198"/>
      <c r="K26" s="199"/>
      <c r="L26" s="79" t="s">
        <v>58</v>
      </c>
      <c r="M26" s="88" t="s">
        <v>124</v>
      </c>
      <c r="N26" s="95"/>
      <c r="O26" s="182"/>
      <c r="P26" s="95"/>
      <c r="Q26" s="200"/>
      <c r="R26" s="83" t="n">
        <v>0</v>
      </c>
      <c r="S26" s="197"/>
    </row>
    <row r="27" s="1" customFormat="true" ht="19.5" hidden="false" customHeight="true" outlineLevel="0" collapsed="false">
      <c r="A27" s="79" t="s">
        <v>60</v>
      </c>
      <c r="B27" s="201"/>
      <c r="C27" s="202"/>
      <c r="D27" s="82" t="s">
        <v>41</v>
      </c>
      <c r="E27" s="83"/>
      <c r="F27" s="197"/>
      <c r="G27" s="94"/>
      <c r="H27" s="95"/>
      <c r="I27" s="121"/>
      <c r="J27" s="198"/>
      <c r="K27" s="199"/>
      <c r="L27" s="79" t="s">
        <v>61</v>
      </c>
      <c r="M27" s="85" t="s">
        <v>62</v>
      </c>
      <c r="N27" s="95"/>
      <c r="O27" s="182"/>
      <c r="P27" s="95"/>
      <c r="Q27" s="121"/>
      <c r="R27" s="83" t="n">
        <v>0</v>
      </c>
      <c r="S27" s="197"/>
    </row>
    <row r="28" s="1" customFormat="true" ht="19.5" hidden="false" customHeight="true" outlineLevel="0" collapsed="false">
      <c r="A28" s="79" t="s">
        <v>63</v>
      </c>
      <c r="B28" s="97" t="s">
        <v>64</v>
      </c>
      <c r="C28" s="97"/>
      <c r="D28" s="97"/>
      <c r="E28" s="203"/>
      <c r="F28" s="177"/>
      <c r="G28" s="79" t="s">
        <v>65</v>
      </c>
      <c r="H28" s="98" t="s">
        <v>66</v>
      </c>
      <c r="I28" s="121"/>
      <c r="J28" s="204"/>
      <c r="K28" s="205"/>
      <c r="L28" s="79" t="s">
        <v>67</v>
      </c>
      <c r="M28" s="98" t="s">
        <v>68</v>
      </c>
      <c r="N28" s="95"/>
      <c r="O28" s="182"/>
      <c r="P28" s="95"/>
      <c r="Q28" s="121"/>
      <c r="R28" s="203" t="n">
        <v>0</v>
      </c>
      <c r="S28" s="177"/>
    </row>
    <row r="29" s="1" customFormat="true" ht="19.5" hidden="false" customHeight="true" outlineLevel="0" collapsed="false">
      <c r="A29" s="99" t="s">
        <v>69</v>
      </c>
      <c r="B29" s="100" t="s">
        <v>70</v>
      </c>
      <c r="C29" s="206"/>
      <c r="D29" s="207"/>
      <c r="E29" s="208"/>
      <c r="F29" s="45"/>
      <c r="G29" s="99" t="s">
        <v>71</v>
      </c>
      <c r="H29" s="100" t="s">
        <v>72</v>
      </c>
      <c r="I29" s="207"/>
      <c r="J29" s="209" t="n">
        <v>0</v>
      </c>
      <c r="K29" s="210"/>
      <c r="L29" s="99" t="s">
        <v>73</v>
      </c>
      <c r="M29" s="100" t="s">
        <v>74</v>
      </c>
      <c r="N29" s="206"/>
      <c r="O29" s="44"/>
      <c r="P29" s="206"/>
      <c r="Q29" s="207"/>
      <c r="R29" s="208" t="n">
        <v>0</v>
      </c>
      <c r="S29" s="45"/>
    </row>
    <row r="30" s="1" customFormat="true" ht="19.5" hidden="false" customHeight="true" outlineLevel="0" collapsed="false">
      <c r="A30" s="102" t="s">
        <v>11</v>
      </c>
      <c r="B30" s="15"/>
      <c r="C30" s="15"/>
      <c r="D30" s="15"/>
      <c r="E30" s="15"/>
      <c r="F30" s="211"/>
      <c r="G30" s="212"/>
      <c r="H30" s="15"/>
      <c r="I30" s="15"/>
      <c r="J30" s="15"/>
      <c r="K30" s="15"/>
      <c r="L30" s="72" t="s">
        <v>75</v>
      </c>
      <c r="M30" s="180"/>
      <c r="N30" s="74" t="s">
        <v>76</v>
      </c>
      <c r="O30" s="78"/>
      <c r="P30" s="179"/>
      <c r="Q30" s="179"/>
      <c r="R30" s="179"/>
      <c r="S30" s="183"/>
    </row>
    <row r="31" s="1" customFormat="true" ht="19.5" hidden="false" customHeight="true" outlineLevel="0" collapsed="false">
      <c r="A31" s="18"/>
      <c r="B31" s="16"/>
      <c r="C31" s="16"/>
      <c r="D31" s="16"/>
      <c r="E31" s="16"/>
      <c r="F31" s="213"/>
      <c r="G31" s="214"/>
      <c r="H31" s="16"/>
      <c r="I31" s="16"/>
      <c r="J31" s="16"/>
      <c r="K31" s="16"/>
      <c r="L31" s="79" t="s">
        <v>77</v>
      </c>
      <c r="M31" s="85" t="s">
        <v>78</v>
      </c>
      <c r="N31" s="95"/>
      <c r="O31" s="182"/>
      <c r="P31" s="95"/>
      <c r="Q31" s="121"/>
      <c r="R31" s="203" t="n">
        <f aca="false">Rozpočet3!H95</f>
        <v>0</v>
      </c>
      <c r="S31" s="177"/>
    </row>
    <row r="32" s="1" customFormat="true" ht="19.5" hidden="false" customHeight="true" outlineLevel="0" collapsed="false">
      <c r="A32" s="113" t="s">
        <v>79</v>
      </c>
      <c r="B32" s="182"/>
      <c r="C32" s="182"/>
      <c r="D32" s="182"/>
      <c r="E32" s="182"/>
      <c r="F32" s="202"/>
      <c r="G32" s="114" t="s">
        <v>80</v>
      </c>
      <c r="H32" s="182"/>
      <c r="I32" s="182"/>
      <c r="J32" s="182"/>
      <c r="K32" s="182"/>
      <c r="L32" s="79" t="s">
        <v>81</v>
      </c>
      <c r="M32" s="88" t="s">
        <v>82</v>
      </c>
      <c r="N32" s="118" t="n">
        <v>20</v>
      </c>
      <c r="O32" s="215" t="s">
        <v>83</v>
      </c>
      <c r="P32" s="120" t="n">
        <f aca="false">R31</f>
        <v>0</v>
      </c>
      <c r="Q32" s="121"/>
      <c r="R32" s="122" t="n">
        <f aca="false">P32*0.2</f>
        <v>0</v>
      </c>
      <c r="S32" s="216"/>
    </row>
    <row r="33" s="1" customFormat="true" ht="12.75" hidden="true" customHeight="true" outlineLevel="0" collapsed="false">
      <c r="A33" s="123"/>
      <c r="B33" s="217"/>
      <c r="C33" s="217"/>
      <c r="D33" s="217"/>
      <c r="E33" s="217"/>
      <c r="F33" s="196"/>
      <c r="G33" s="218"/>
      <c r="H33" s="217"/>
      <c r="I33" s="217"/>
      <c r="J33" s="217"/>
      <c r="K33" s="217"/>
      <c r="L33" s="219"/>
      <c r="M33" s="220"/>
      <c r="N33" s="221"/>
      <c r="O33" s="222"/>
      <c r="P33" s="223"/>
      <c r="Q33" s="221"/>
      <c r="R33" s="224"/>
      <c r="S33" s="197"/>
    </row>
    <row r="34" s="1" customFormat="true" ht="35.25" hidden="false" customHeight="true" outlineLevel="0" collapsed="false">
      <c r="A34" s="129" t="s">
        <v>9</v>
      </c>
      <c r="B34" s="225"/>
      <c r="C34" s="225"/>
      <c r="D34" s="225"/>
      <c r="E34" s="16"/>
      <c r="F34" s="213"/>
      <c r="G34" s="214"/>
      <c r="H34" s="16"/>
      <c r="I34" s="16"/>
      <c r="J34" s="16"/>
      <c r="K34" s="16"/>
      <c r="L34" s="99" t="s">
        <v>84</v>
      </c>
      <c r="M34" s="226" t="s">
        <v>85</v>
      </c>
      <c r="N34" s="226"/>
      <c r="O34" s="226"/>
      <c r="P34" s="226"/>
      <c r="Q34" s="207"/>
      <c r="R34" s="227" t="n">
        <f aca="false">R32+R31</f>
        <v>0</v>
      </c>
      <c r="S34" s="170"/>
    </row>
    <row r="35" s="1" customFormat="true" ht="33" hidden="false" customHeight="true" outlineLevel="0" collapsed="false">
      <c r="A35" s="113" t="s">
        <v>79</v>
      </c>
      <c r="B35" s="182"/>
      <c r="C35" s="182"/>
      <c r="D35" s="182"/>
      <c r="E35" s="182"/>
      <c r="F35" s="202"/>
      <c r="G35" s="114" t="s">
        <v>80</v>
      </c>
      <c r="H35" s="182"/>
      <c r="I35" s="182"/>
      <c r="J35" s="182"/>
      <c r="K35" s="182"/>
      <c r="L35" s="72" t="s">
        <v>86</v>
      </c>
      <c r="M35" s="180"/>
      <c r="N35" s="74" t="s">
        <v>87</v>
      </c>
      <c r="O35" s="78"/>
      <c r="P35" s="179"/>
      <c r="Q35" s="179"/>
      <c r="R35" s="228"/>
      <c r="S35" s="183"/>
    </row>
    <row r="36" s="1" customFormat="true" ht="20.25" hidden="false" customHeight="true" outlineLevel="0" collapsed="false">
      <c r="A36" s="132" t="s">
        <v>12</v>
      </c>
      <c r="B36" s="217"/>
      <c r="C36" s="217"/>
      <c r="D36" s="217"/>
      <c r="E36" s="217"/>
      <c r="F36" s="196"/>
      <c r="G36" s="229"/>
      <c r="H36" s="217"/>
      <c r="I36" s="217"/>
      <c r="J36" s="217"/>
      <c r="K36" s="217"/>
      <c r="L36" s="79" t="s">
        <v>88</v>
      </c>
      <c r="M36" s="85" t="s">
        <v>125</v>
      </c>
      <c r="N36" s="95"/>
      <c r="O36" s="182"/>
      <c r="P36" s="95"/>
      <c r="Q36" s="121"/>
      <c r="R36" s="83" t="n">
        <v>0</v>
      </c>
      <c r="S36" s="197"/>
    </row>
    <row r="37" s="1" customFormat="true" ht="19.5" hidden="false" customHeight="true" outlineLevel="0" collapsed="false">
      <c r="A37" s="18"/>
      <c r="B37" s="16"/>
      <c r="C37" s="16"/>
      <c r="D37" s="16"/>
      <c r="E37" s="16"/>
      <c r="F37" s="213"/>
      <c r="G37" s="230"/>
      <c r="H37" s="16"/>
      <c r="I37" s="16"/>
      <c r="J37" s="16"/>
      <c r="K37" s="16"/>
      <c r="L37" s="79" t="s">
        <v>90</v>
      </c>
      <c r="M37" s="85" t="s">
        <v>91</v>
      </c>
      <c r="N37" s="95"/>
      <c r="O37" s="182"/>
      <c r="P37" s="95"/>
      <c r="Q37" s="121"/>
      <c r="R37" s="83" t="n">
        <v>0</v>
      </c>
      <c r="S37" s="197"/>
    </row>
    <row r="38" s="1" customFormat="true" ht="19.5" hidden="false" customHeight="true" outlineLevel="0" collapsed="false">
      <c r="A38" s="133" t="s">
        <v>79</v>
      </c>
      <c r="B38" s="44"/>
      <c r="C38" s="44"/>
      <c r="D38" s="44"/>
      <c r="E38" s="44"/>
      <c r="F38" s="231"/>
      <c r="G38" s="135" t="s">
        <v>80</v>
      </c>
      <c r="H38" s="44"/>
      <c r="I38" s="44"/>
      <c r="J38" s="44"/>
      <c r="K38" s="44"/>
      <c r="L38" s="99" t="s">
        <v>92</v>
      </c>
      <c r="M38" s="100" t="s">
        <v>126</v>
      </c>
      <c r="N38" s="206"/>
      <c r="O38" s="232"/>
      <c r="P38" s="206"/>
      <c r="Q38" s="207"/>
      <c r="R38" s="101" t="n">
        <v>0</v>
      </c>
      <c r="S38" s="233"/>
    </row>
  </sheetData>
  <mergeCells count="13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H15:I15"/>
    <mergeCell ref="B28:D28"/>
    <mergeCell ref="M34:P34"/>
  </mergeCells>
  <printOptions headings="false" gridLines="false" gridLinesSet="true" horizontalCentered="true" verticalCentered="false"/>
  <pageMargins left="0.39375" right="0.39375" top="0.7875" bottom="0.7875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9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3" activeCellId="0" sqref="G93"/>
    </sheetView>
  </sheetViews>
  <sheetFormatPr defaultRowHeight="12" zeroHeight="false" outlineLevelRow="0" outlineLevelCol="0"/>
  <cols>
    <col collapsed="false" customWidth="true" hidden="false" outlineLevel="0" max="2" min="1" style="234" width="5.99"/>
    <col collapsed="false" customWidth="true" hidden="false" outlineLevel="0" max="3" min="3" style="235" width="10.99"/>
    <col collapsed="false" customWidth="true" hidden="false" outlineLevel="0" max="4" min="4" style="237" width="57.65"/>
    <col collapsed="false" customWidth="true" hidden="false" outlineLevel="0" max="5" min="5" style="235" width="3.82"/>
    <col collapsed="false" customWidth="true" hidden="false" outlineLevel="0" max="6" min="6" style="236" width="11.32"/>
    <col collapsed="false" customWidth="true" hidden="false" outlineLevel="0" max="7" min="7" style="236" width="11.49"/>
    <col collapsed="false" customWidth="true" hidden="false" outlineLevel="0" max="8" min="8" style="236" width="17.32"/>
    <col collapsed="false" customWidth="true" hidden="false" outlineLevel="0" max="257" min="9" style="237" width="10.49"/>
    <col collapsed="false" customWidth="true" hidden="false" outlineLevel="0" max="1025" min="258" style="0" width="10.49"/>
  </cols>
  <sheetData>
    <row r="1" customFormat="false" ht="27.75" hidden="false" customHeight="true" outlineLevel="0" collapsed="false">
      <c r="A1" s="238" t="s">
        <v>127</v>
      </c>
      <c r="B1" s="238"/>
      <c r="C1" s="238"/>
      <c r="D1" s="238"/>
      <c r="E1" s="238"/>
      <c r="F1" s="238"/>
      <c r="G1" s="238"/>
      <c r="H1" s="238"/>
    </row>
    <row r="2" customFormat="false" ht="12.75" hidden="false" customHeight="true" outlineLevel="0" collapsed="false">
      <c r="A2" s="141" t="str">
        <f aca="false">Rozpočet2!A2</f>
        <v>Stavba:   ZŠ Pohraničná - Oprava prístavby</v>
      </c>
      <c r="B2" s="141"/>
      <c r="C2" s="145"/>
      <c r="D2" s="145"/>
      <c r="E2" s="145"/>
      <c r="F2" s="145"/>
      <c r="G2" s="145"/>
      <c r="H2" s="145"/>
    </row>
    <row r="3" customFormat="false" ht="12.75" hidden="false" customHeight="true" outlineLevel="0" collapsed="false">
      <c r="A3" s="141" t="s">
        <v>267</v>
      </c>
      <c r="B3" s="141"/>
      <c r="C3" s="145"/>
      <c r="D3" s="145"/>
      <c r="E3" s="145"/>
      <c r="F3" s="145"/>
      <c r="G3" s="145"/>
      <c r="H3" s="145"/>
    </row>
    <row r="4" customFormat="false" ht="13.5" hidden="false" customHeight="true" outlineLevel="0" collapsed="false">
      <c r="A4" s="239"/>
      <c r="B4" s="239"/>
      <c r="C4" s="141"/>
      <c r="D4" s="239"/>
      <c r="E4" s="142"/>
      <c r="F4" s="142"/>
      <c r="G4" s="142"/>
      <c r="H4" s="142"/>
    </row>
    <row r="5" customFormat="false" ht="6.75" hidden="false" customHeight="true" outlineLevel="0" collapsed="false">
      <c r="A5" s="240"/>
      <c r="B5" s="240"/>
      <c r="C5" s="241"/>
      <c r="D5" s="143"/>
      <c r="E5" s="241"/>
      <c r="F5" s="242"/>
      <c r="G5" s="242"/>
      <c r="H5" s="242"/>
    </row>
    <row r="6" customFormat="false" ht="12.75" hidden="false" customHeight="true" outlineLevel="0" collapsed="false">
      <c r="A6" s="145" t="str">
        <f aca="false">Rozpočet2!A6</f>
        <v>Objednávateľ: ZŠ Pohraničná, Komárno</v>
      </c>
      <c r="B6" s="145"/>
      <c r="C6" s="145"/>
      <c r="D6" s="145"/>
      <c r="E6" s="145"/>
      <c r="F6" s="145"/>
      <c r="G6" s="145"/>
      <c r="H6" s="145"/>
    </row>
    <row r="7" customFormat="false" ht="13.5" hidden="false" customHeight="true" outlineLevel="0" collapsed="false">
      <c r="A7" s="145" t="s">
        <v>131</v>
      </c>
      <c r="B7" s="145"/>
      <c r="C7" s="145"/>
      <c r="D7" s="145"/>
      <c r="E7" s="145"/>
      <c r="F7" s="145"/>
      <c r="G7" s="145"/>
      <c r="H7" s="145"/>
    </row>
    <row r="8" customFormat="false" ht="13.5" hidden="false" customHeight="true" outlineLevel="0" collapsed="false">
      <c r="A8" s="243" t="s">
        <v>132</v>
      </c>
      <c r="B8" s="243"/>
      <c r="C8" s="243"/>
      <c r="D8" s="243"/>
      <c r="E8" s="244"/>
      <c r="F8" s="145"/>
      <c r="G8" s="245"/>
      <c r="H8" s="245"/>
    </row>
    <row r="9" customFormat="false" ht="6.75" hidden="false" customHeight="true" outlineLevel="0" collapsed="false">
      <c r="A9" s="240"/>
      <c r="B9" s="240"/>
      <c r="C9" s="240"/>
      <c r="D9" s="240"/>
      <c r="E9" s="240"/>
      <c r="F9" s="240"/>
      <c r="G9" s="240"/>
      <c r="H9" s="240"/>
    </row>
    <row r="10" customFormat="false" ht="28.5" hidden="false" customHeight="true" outlineLevel="0" collapsed="false">
      <c r="A10" s="246" t="s">
        <v>133</v>
      </c>
      <c r="B10" s="246" t="s">
        <v>160</v>
      </c>
      <c r="C10" s="246" t="s">
        <v>134</v>
      </c>
      <c r="D10" s="276" t="s">
        <v>135</v>
      </c>
      <c r="E10" s="246" t="s">
        <v>136</v>
      </c>
      <c r="F10" s="246" t="s">
        <v>137</v>
      </c>
      <c r="G10" s="246" t="s">
        <v>138</v>
      </c>
      <c r="H10" s="246" t="s">
        <v>139</v>
      </c>
    </row>
    <row r="11" customFormat="false" ht="12.75" hidden="true" customHeight="true" outlineLevel="0" collapsed="false">
      <c r="A11" s="246" t="s">
        <v>33</v>
      </c>
      <c r="B11" s="246"/>
      <c r="C11" s="246" t="s">
        <v>40</v>
      </c>
      <c r="D11" s="276" t="s">
        <v>46</v>
      </c>
      <c r="E11" s="246" t="s">
        <v>52</v>
      </c>
      <c r="F11" s="246" t="s">
        <v>56</v>
      </c>
      <c r="G11" s="246" t="s">
        <v>60</v>
      </c>
      <c r="H11" s="246" t="s">
        <v>63</v>
      </c>
    </row>
    <row r="12" customFormat="false" ht="3" hidden="false" customHeight="true" outlineLevel="0" collapsed="false">
      <c r="A12" s="240"/>
      <c r="B12" s="240"/>
      <c r="C12" s="240"/>
      <c r="D12" s="240"/>
      <c r="E12" s="240"/>
      <c r="F12" s="240"/>
      <c r="G12" s="240"/>
      <c r="H12" s="240"/>
    </row>
    <row r="14" customFormat="false" ht="15" hidden="false" customHeight="true" outlineLevel="0" collapsed="false">
      <c r="A14" s="258"/>
      <c r="B14" s="253" t="s">
        <v>161</v>
      </c>
      <c r="C14" s="259"/>
      <c r="D14" s="250"/>
      <c r="E14" s="250"/>
      <c r="F14" s="261"/>
      <c r="G14" s="262"/>
      <c r="H14" s="272"/>
    </row>
    <row r="15" customFormat="false" ht="15" hidden="false" customHeight="true" outlineLevel="0" collapsed="false">
      <c r="A15" s="258"/>
      <c r="B15" s="259" t="s">
        <v>162</v>
      </c>
      <c r="C15" s="259"/>
      <c r="D15" s="250"/>
      <c r="E15" s="250"/>
      <c r="F15" s="261"/>
      <c r="G15" s="262"/>
      <c r="H15" s="272"/>
    </row>
    <row r="16" customFormat="false" ht="15" hidden="false" customHeight="true" outlineLevel="0" collapsed="false">
      <c r="A16" s="258" t="n">
        <v>1</v>
      </c>
      <c r="B16" s="273" t="s">
        <v>163</v>
      </c>
      <c r="C16" s="259" t="s">
        <v>268</v>
      </c>
      <c r="D16" s="250" t="s">
        <v>269</v>
      </c>
      <c r="E16" s="250" t="s">
        <v>144</v>
      </c>
      <c r="F16" s="261" t="n">
        <v>29.5</v>
      </c>
      <c r="G16" s="262"/>
      <c r="H16" s="277" t="n">
        <f aca="false">ROUND(G16*F16,2)</f>
        <v>0</v>
      </c>
    </row>
    <row r="17" customFormat="false" ht="15" hidden="false" customHeight="true" outlineLevel="0" collapsed="false">
      <c r="A17" s="258" t="n">
        <v>2</v>
      </c>
      <c r="B17" s="273" t="s">
        <v>211</v>
      </c>
      <c r="C17" s="259" t="s">
        <v>270</v>
      </c>
      <c r="D17" s="250" t="s">
        <v>271</v>
      </c>
      <c r="E17" s="250" t="s">
        <v>144</v>
      </c>
      <c r="F17" s="261" t="n">
        <v>29.5</v>
      </c>
      <c r="G17" s="262"/>
      <c r="H17" s="277" t="n">
        <f aca="false">ROUND(G17*F17,2)</f>
        <v>0</v>
      </c>
    </row>
    <row r="18" customFormat="false" ht="15" hidden="false" customHeight="true" outlineLevel="0" collapsed="false">
      <c r="A18" s="258" t="n">
        <v>3</v>
      </c>
      <c r="B18" s="273" t="s">
        <v>163</v>
      </c>
      <c r="C18" s="259" t="s">
        <v>272</v>
      </c>
      <c r="D18" s="250" t="s">
        <v>273</v>
      </c>
      <c r="E18" s="250" t="s">
        <v>274</v>
      </c>
      <c r="F18" s="261" t="n">
        <v>1</v>
      </c>
      <c r="G18" s="262"/>
      <c r="H18" s="277" t="n">
        <f aca="false">ROUND(G18*F18,2)</f>
        <v>0</v>
      </c>
    </row>
    <row r="19" customFormat="false" ht="15" hidden="false" customHeight="true" outlineLevel="0" collapsed="false">
      <c r="A19" s="258" t="n">
        <v>4</v>
      </c>
      <c r="B19" s="273" t="s">
        <v>163</v>
      </c>
      <c r="C19" s="259" t="s">
        <v>275</v>
      </c>
      <c r="D19" s="250" t="s">
        <v>276</v>
      </c>
      <c r="E19" s="250" t="s">
        <v>144</v>
      </c>
      <c r="F19" s="261" t="n">
        <v>14.5</v>
      </c>
      <c r="G19" s="262"/>
      <c r="H19" s="277" t="n">
        <f aca="false">ROUND(G19*F19,2)</f>
        <v>0</v>
      </c>
    </row>
    <row r="20" customFormat="false" ht="15" hidden="false" customHeight="true" outlineLevel="0" collapsed="false">
      <c r="A20" s="258"/>
      <c r="B20" s="273"/>
      <c r="C20" s="259"/>
      <c r="D20" s="258" t="s">
        <v>166</v>
      </c>
      <c r="E20" s="250"/>
      <c r="F20" s="256"/>
      <c r="G20" s="262"/>
      <c r="H20" s="277" t="n">
        <f aca="false">SUM(H16:H19)</f>
        <v>0</v>
      </c>
    </row>
    <row r="21" customFormat="false" ht="15" hidden="false" customHeight="true" outlineLevel="0" collapsed="false">
      <c r="A21" s="258"/>
      <c r="B21" s="273"/>
      <c r="C21" s="259"/>
      <c r="D21" s="250"/>
      <c r="E21" s="250"/>
      <c r="F21" s="261"/>
      <c r="G21" s="262"/>
      <c r="H21" s="277"/>
    </row>
    <row r="22" customFormat="false" ht="15" hidden="false" customHeight="true" outlineLevel="0" collapsed="false">
      <c r="A22" s="258"/>
      <c r="B22" s="259" t="s">
        <v>167</v>
      </c>
      <c r="C22" s="259"/>
      <c r="D22" s="250"/>
      <c r="E22" s="250"/>
      <c r="F22" s="261"/>
      <c r="G22" s="262"/>
      <c r="H22" s="277"/>
    </row>
    <row r="23" customFormat="false" ht="15" hidden="false" customHeight="true" outlineLevel="0" collapsed="false">
      <c r="A23" s="258" t="n">
        <v>5</v>
      </c>
      <c r="B23" s="273" t="s">
        <v>168</v>
      </c>
      <c r="C23" s="259" t="s">
        <v>277</v>
      </c>
      <c r="D23" s="250" t="s">
        <v>278</v>
      </c>
      <c r="E23" s="250" t="s">
        <v>193</v>
      </c>
      <c r="F23" s="261" t="n">
        <v>3</v>
      </c>
      <c r="G23" s="262"/>
      <c r="H23" s="277" t="n">
        <f aca="false">ROUND(G23*F23,2)</f>
        <v>0</v>
      </c>
    </row>
    <row r="24" customFormat="false" ht="15" hidden="false" customHeight="true" outlineLevel="0" collapsed="false">
      <c r="A24" s="258" t="n">
        <v>6</v>
      </c>
      <c r="B24" s="273" t="s">
        <v>168</v>
      </c>
      <c r="C24" s="259" t="s">
        <v>279</v>
      </c>
      <c r="D24" s="250" t="s">
        <v>280</v>
      </c>
      <c r="E24" s="250" t="s">
        <v>173</v>
      </c>
      <c r="F24" s="261" t="n">
        <v>0.801</v>
      </c>
      <c r="G24" s="262"/>
      <c r="H24" s="277" t="n">
        <f aca="false">ROUND(G24*F24,2)</f>
        <v>0</v>
      </c>
    </row>
    <row r="25" customFormat="false" ht="15" hidden="false" customHeight="true" outlineLevel="0" collapsed="false">
      <c r="A25" s="258" t="n">
        <v>7</v>
      </c>
      <c r="B25" s="273" t="s">
        <v>168</v>
      </c>
      <c r="C25" s="259" t="s">
        <v>281</v>
      </c>
      <c r="D25" s="250" t="s">
        <v>282</v>
      </c>
      <c r="E25" s="250" t="s">
        <v>173</v>
      </c>
      <c r="F25" s="261" t="n">
        <v>0.801</v>
      </c>
      <c r="G25" s="262"/>
      <c r="H25" s="277" t="n">
        <f aca="false">ROUND(G25*F25,2)</f>
        <v>0</v>
      </c>
    </row>
    <row r="26" customFormat="false" ht="15" hidden="false" customHeight="true" outlineLevel="0" collapsed="false">
      <c r="A26" s="258" t="n">
        <v>8</v>
      </c>
      <c r="B26" s="273" t="s">
        <v>168</v>
      </c>
      <c r="C26" s="259" t="s">
        <v>171</v>
      </c>
      <c r="D26" s="250" t="s">
        <v>172</v>
      </c>
      <c r="E26" s="250" t="s">
        <v>173</v>
      </c>
      <c r="F26" s="261" t="n">
        <v>0.801</v>
      </c>
      <c r="G26" s="262"/>
      <c r="H26" s="277" t="n">
        <f aca="false">ROUND(G26*F26,2)</f>
        <v>0</v>
      </c>
    </row>
    <row r="27" customFormat="false" ht="15" hidden="false" customHeight="true" outlineLevel="0" collapsed="false">
      <c r="A27" s="258" t="n">
        <v>9</v>
      </c>
      <c r="B27" s="273" t="s">
        <v>168</v>
      </c>
      <c r="C27" s="259" t="s">
        <v>174</v>
      </c>
      <c r="D27" s="250" t="s">
        <v>175</v>
      </c>
      <c r="E27" s="250" t="s">
        <v>173</v>
      </c>
      <c r="F27" s="261" t="n">
        <v>8.01</v>
      </c>
      <c r="G27" s="262"/>
      <c r="H27" s="277" t="n">
        <f aca="false">ROUND(G27*F27,2)</f>
        <v>0</v>
      </c>
    </row>
    <row r="28" customFormat="false" ht="15" hidden="false" customHeight="true" outlineLevel="0" collapsed="false">
      <c r="A28" s="258" t="n">
        <v>10</v>
      </c>
      <c r="B28" s="273" t="s">
        <v>168</v>
      </c>
      <c r="C28" s="259" t="s">
        <v>176</v>
      </c>
      <c r="D28" s="250" t="s">
        <v>177</v>
      </c>
      <c r="E28" s="250" t="s">
        <v>173</v>
      </c>
      <c r="F28" s="261" t="n">
        <v>0.801</v>
      </c>
      <c r="G28" s="262"/>
      <c r="H28" s="277" t="n">
        <f aca="false">ROUND(G28*F28,2)</f>
        <v>0</v>
      </c>
    </row>
    <row r="29" customFormat="false" ht="15" hidden="false" customHeight="true" outlineLevel="0" collapsed="false">
      <c r="A29" s="258" t="n">
        <v>11</v>
      </c>
      <c r="B29" s="273" t="s">
        <v>168</v>
      </c>
      <c r="C29" s="259" t="s">
        <v>178</v>
      </c>
      <c r="D29" s="250" t="s">
        <v>179</v>
      </c>
      <c r="E29" s="250" t="s">
        <v>173</v>
      </c>
      <c r="F29" s="261" t="n">
        <v>0.801</v>
      </c>
      <c r="G29" s="262"/>
      <c r="H29" s="277" t="n">
        <f aca="false">ROUND(G29*F29,2)</f>
        <v>0</v>
      </c>
    </row>
    <row r="30" customFormat="false" ht="15" hidden="false" customHeight="true" outlineLevel="0" collapsed="false">
      <c r="A30" s="258" t="n">
        <v>12</v>
      </c>
      <c r="B30" s="273" t="s">
        <v>180</v>
      </c>
      <c r="C30" s="259" t="s">
        <v>181</v>
      </c>
      <c r="D30" s="250" t="s">
        <v>182</v>
      </c>
      <c r="E30" s="250" t="s">
        <v>173</v>
      </c>
      <c r="F30" s="261" t="n">
        <v>0.801</v>
      </c>
      <c r="G30" s="262"/>
      <c r="H30" s="277" t="n">
        <f aca="false">ROUND(G30*F30,2)</f>
        <v>0</v>
      </c>
    </row>
    <row r="31" customFormat="false" ht="15" hidden="false" customHeight="true" outlineLevel="0" collapsed="false">
      <c r="A31" s="258" t="n">
        <v>13</v>
      </c>
      <c r="B31" s="273" t="s">
        <v>168</v>
      </c>
      <c r="C31" s="259" t="s">
        <v>183</v>
      </c>
      <c r="D31" s="250" t="s">
        <v>184</v>
      </c>
      <c r="E31" s="250" t="s">
        <v>173</v>
      </c>
      <c r="F31" s="261" t="n">
        <v>0.801</v>
      </c>
      <c r="G31" s="262"/>
      <c r="H31" s="277" t="n">
        <f aca="false">ROUND(G31*F31,2)</f>
        <v>0</v>
      </c>
    </row>
    <row r="32" s="257" customFormat="true" ht="15" hidden="false" customHeight="true" outlineLevel="0" collapsed="false">
      <c r="A32" s="258" t="n">
        <v>14</v>
      </c>
      <c r="B32" s="273" t="s">
        <v>185</v>
      </c>
      <c r="C32" s="259" t="s">
        <v>186</v>
      </c>
      <c r="D32" s="250" t="s">
        <v>187</v>
      </c>
      <c r="E32" s="250" t="s">
        <v>173</v>
      </c>
      <c r="F32" s="261" t="n">
        <v>3.954</v>
      </c>
      <c r="G32" s="262"/>
      <c r="H32" s="277" t="n">
        <f aca="false">ROUND(G32*F32,2)</f>
        <v>0</v>
      </c>
    </row>
    <row r="33" customFormat="false" ht="15" hidden="false" customHeight="true" outlineLevel="0" collapsed="false">
      <c r="A33" s="258"/>
      <c r="B33" s="273"/>
      <c r="C33" s="259"/>
      <c r="D33" s="258" t="s">
        <v>145</v>
      </c>
      <c r="E33" s="250"/>
      <c r="F33" s="256"/>
      <c r="G33" s="262"/>
      <c r="H33" s="277" t="n">
        <f aca="false">SUM(H23:H32)</f>
        <v>0</v>
      </c>
    </row>
    <row r="34" s="257" customFormat="true" ht="15" hidden="false" customHeight="true" outlineLevel="0" collapsed="false">
      <c r="A34" s="252"/>
      <c r="B34" s="274"/>
      <c r="C34" s="253"/>
      <c r="D34" s="252" t="s">
        <v>146</v>
      </c>
      <c r="E34" s="254"/>
      <c r="F34" s="255"/>
      <c r="G34" s="256"/>
      <c r="H34" s="278" t="n">
        <f aca="false">H33+H20</f>
        <v>0</v>
      </c>
    </row>
    <row r="35" customFormat="false" ht="15" hidden="false" customHeight="true" outlineLevel="0" collapsed="false">
      <c r="A35" s="258"/>
      <c r="B35" s="273"/>
      <c r="C35" s="259"/>
      <c r="D35" s="250"/>
      <c r="E35" s="250"/>
      <c r="F35" s="261"/>
      <c r="G35" s="262"/>
      <c r="H35" s="277"/>
    </row>
    <row r="36" customFormat="false" ht="15" hidden="false" customHeight="true" outlineLevel="0" collapsed="false">
      <c r="A36" s="258"/>
      <c r="B36" s="253" t="s">
        <v>188</v>
      </c>
      <c r="C36" s="259"/>
      <c r="D36" s="250"/>
      <c r="E36" s="250"/>
      <c r="F36" s="261"/>
      <c r="G36" s="262"/>
      <c r="H36" s="277"/>
    </row>
    <row r="37" customFormat="false" ht="15" hidden="false" customHeight="true" outlineLevel="0" collapsed="false">
      <c r="A37" s="258"/>
      <c r="B37" s="259" t="s">
        <v>189</v>
      </c>
      <c r="C37" s="259"/>
      <c r="D37" s="250"/>
      <c r="E37" s="250"/>
      <c r="F37" s="261"/>
      <c r="G37" s="262"/>
      <c r="H37" s="277"/>
    </row>
    <row r="38" customFormat="false" ht="15" hidden="false" customHeight="true" outlineLevel="0" collapsed="false">
      <c r="A38" s="258" t="n">
        <v>15</v>
      </c>
      <c r="B38" s="273" t="s">
        <v>190</v>
      </c>
      <c r="C38" s="259" t="s">
        <v>191</v>
      </c>
      <c r="D38" s="250" t="s">
        <v>192</v>
      </c>
      <c r="E38" s="250" t="s">
        <v>193</v>
      </c>
      <c r="F38" s="261" t="n">
        <v>8</v>
      </c>
      <c r="G38" s="262"/>
      <c r="H38" s="277" t="n">
        <f aca="false">ROUND(G38*F38,2)</f>
        <v>0</v>
      </c>
    </row>
    <row r="39" customFormat="false" ht="15" hidden="false" customHeight="true" outlineLevel="0" collapsed="false">
      <c r="A39" s="258" t="n">
        <v>16</v>
      </c>
      <c r="B39" s="273" t="s">
        <v>190</v>
      </c>
      <c r="C39" s="259" t="s">
        <v>194</v>
      </c>
      <c r="D39" s="250" t="s">
        <v>195</v>
      </c>
      <c r="E39" s="250" t="s">
        <v>196</v>
      </c>
      <c r="F39" s="261" t="n">
        <v>2</v>
      </c>
      <c r="G39" s="262"/>
      <c r="H39" s="277" t="n">
        <f aca="false">ROUND(G39*F39,2)</f>
        <v>0</v>
      </c>
    </row>
    <row r="40" customFormat="false" ht="15" hidden="false" customHeight="true" outlineLevel="0" collapsed="false">
      <c r="A40" s="258" t="n">
        <v>17</v>
      </c>
      <c r="B40" s="273" t="s">
        <v>190</v>
      </c>
      <c r="C40" s="259" t="s">
        <v>197</v>
      </c>
      <c r="D40" s="250" t="s">
        <v>198</v>
      </c>
      <c r="E40" s="250" t="s">
        <v>193</v>
      </c>
      <c r="F40" s="261" t="n">
        <v>8</v>
      </c>
      <c r="G40" s="262"/>
      <c r="H40" s="277" t="n">
        <f aca="false">ROUND(G40*F40,2)</f>
        <v>0</v>
      </c>
    </row>
    <row r="41" customFormat="false" ht="15" hidden="false" customHeight="true" outlineLevel="0" collapsed="false">
      <c r="A41" s="258" t="n">
        <v>18</v>
      </c>
      <c r="B41" s="273" t="s">
        <v>190</v>
      </c>
      <c r="C41" s="259" t="s">
        <v>199</v>
      </c>
      <c r="D41" s="250" t="s">
        <v>200</v>
      </c>
      <c r="E41" s="250" t="s">
        <v>201</v>
      </c>
      <c r="F41" s="261" t="n">
        <v>20</v>
      </c>
      <c r="G41" s="262"/>
      <c r="H41" s="277" t="n">
        <f aca="false">ROUND(G41*F41,2)</f>
        <v>0</v>
      </c>
    </row>
    <row r="42" customFormat="false" ht="15" hidden="false" customHeight="true" outlineLevel="0" collapsed="false">
      <c r="A42" s="258" t="n">
        <v>19</v>
      </c>
      <c r="B42" s="273" t="s">
        <v>190</v>
      </c>
      <c r="C42" s="259" t="s">
        <v>202</v>
      </c>
      <c r="D42" s="250" t="s">
        <v>203</v>
      </c>
      <c r="E42" s="250" t="s">
        <v>204</v>
      </c>
      <c r="F42" s="261"/>
      <c r="G42" s="262"/>
      <c r="H42" s="277" t="n">
        <f aca="false">ROUND(G42*F42,2)</f>
        <v>0</v>
      </c>
    </row>
    <row r="43" customFormat="false" ht="15" hidden="false" customHeight="true" outlineLevel="0" collapsed="false">
      <c r="A43" s="258"/>
      <c r="B43" s="273"/>
      <c r="C43" s="259"/>
      <c r="D43" s="258" t="s">
        <v>205</v>
      </c>
      <c r="E43" s="250"/>
      <c r="F43" s="256"/>
      <c r="G43" s="262"/>
      <c r="H43" s="277" t="n">
        <f aca="false">SUM(H38:H42)</f>
        <v>0</v>
      </c>
    </row>
    <row r="44" customFormat="false" ht="15" hidden="false" customHeight="true" outlineLevel="0" collapsed="false">
      <c r="A44" s="258"/>
      <c r="B44" s="273"/>
      <c r="C44" s="259"/>
      <c r="D44" s="250"/>
      <c r="E44" s="250"/>
      <c r="F44" s="261"/>
      <c r="G44" s="262"/>
      <c r="H44" s="277"/>
    </row>
    <row r="45" customFormat="false" ht="15" hidden="false" customHeight="true" outlineLevel="0" collapsed="false">
      <c r="A45" s="258"/>
      <c r="B45" s="259" t="s">
        <v>206</v>
      </c>
      <c r="C45" s="259"/>
      <c r="D45" s="250"/>
      <c r="E45" s="250"/>
      <c r="F45" s="261"/>
      <c r="G45" s="262"/>
      <c r="H45" s="277"/>
    </row>
    <row r="46" customFormat="false" ht="15" hidden="false" customHeight="true" outlineLevel="0" collapsed="false">
      <c r="A46" s="258" t="n">
        <v>20</v>
      </c>
      <c r="B46" s="273" t="s">
        <v>190</v>
      </c>
      <c r="C46" s="259" t="s">
        <v>207</v>
      </c>
      <c r="D46" s="250" t="s">
        <v>208</v>
      </c>
      <c r="E46" s="250" t="s">
        <v>193</v>
      </c>
      <c r="F46" s="261" t="n">
        <v>10</v>
      </c>
      <c r="G46" s="262"/>
      <c r="H46" s="277" t="n">
        <f aca="false">ROUND(G46*F46,2)</f>
        <v>0</v>
      </c>
    </row>
    <row r="47" customFormat="false" ht="15" hidden="false" customHeight="true" outlineLevel="0" collapsed="false">
      <c r="A47" s="258" t="n">
        <v>21</v>
      </c>
      <c r="B47" s="273" t="s">
        <v>190</v>
      </c>
      <c r="C47" s="259" t="s">
        <v>209</v>
      </c>
      <c r="D47" s="250" t="s">
        <v>210</v>
      </c>
      <c r="E47" s="250" t="s">
        <v>193</v>
      </c>
      <c r="F47" s="261" t="n">
        <v>10</v>
      </c>
      <c r="G47" s="262"/>
      <c r="H47" s="277" t="n">
        <f aca="false">ROUND(G47*F47,2)</f>
        <v>0</v>
      </c>
    </row>
    <row r="48" customFormat="false" ht="15" hidden="false" customHeight="true" outlineLevel="0" collapsed="false">
      <c r="A48" s="258" t="n">
        <v>22</v>
      </c>
      <c r="B48" s="273" t="s">
        <v>211</v>
      </c>
      <c r="C48" s="259" t="s">
        <v>212</v>
      </c>
      <c r="D48" s="250" t="s">
        <v>213</v>
      </c>
      <c r="E48" s="250" t="s">
        <v>193</v>
      </c>
      <c r="F48" s="261" t="n">
        <v>10</v>
      </c>
      <c r="G48" s="262"/>
      <c r="H48" s="277" t="n">
        <f aca="false">ROUND(G48*F48,2)</f>
        <v>0</v>
      </c>
    </row>
    <row r="49" customFormat="false" ht="15" hidden="false" customHeight="true" outlineLevel="0" collapsed="false">
      <c r="A49" s="258" t="n">
        <v>23</v>
      </c>
      <c r="B49" s="273" t="s">
        <v>190</v>
      </c>
      <c r="C49" s="259" t="s">
        <v>214</v>
      </c>
      <c r="D49" s="250" t="s">
        <v>215</v>
      </c>
      <c r="E49" s="250" t="s">
        <v>196</v>
      </c>
      <c r="F49" s="261" t="n">
        <v>12</v>
      </c>
      <c r="G49" s="262"/>
      <c r="H49" s="277" t="n">
        <f aca="false">ROUND(G49*F49,2)</f>
        <v>0</v>
      </c>
    </row>
    <row r="50" customFormat="false" ht="15" hidden="false" customHeight="true" outlineLevel="0" collapsed="false">
      <c r="A50" s="258" t="n">
        <v>24</v>
      </c>
      <c r="B50" s="273" t="s">
        <v>190</v>
      </c>
      <c r="C50" s="259" t="s">
        <v>283</v>
      </c>
      <c r="D50" s="250" t="s">
        <v>284</v>
      </c>
      <c r="E50" s="250" t="s">
        <v>196</v>
      </c>
      <c r="F50" s="261" t="n">
        <v>2</v>
      </c>
      <c r="G50" s="262"/>
      <c r="H50" s="277" t="n">
        <f aca="false">ROUND(G50*F50,2)</f>
        <v>0</v>
      </c>
    </row>
    <row r="51" customFormat="false" ht="15" hidden="false" customHeight="true" outlineLevel="0" collapsed="false">
      <c r="A51" s="258" t="n">
        <v>25</v>
      </c>
      <c r="B51" s="273" t="s">
        <v>190</v>
      </c>
      <c r="C51" s="259" t="s">
        <v>216</v>
      </c>
      <c r="D51" s="250" t="s">
        <v>217</v>
      </c>
      <c r="E51" s="250" t="s">
        <v>193</v>
      </c>
      <c r="F51" s="261" t="n">
        <v>10</v>
      </c>
      <c r="G51" s="262"/>
      <c r="H51" s="277" t="n">
        <f aca="false">ROUND(G51*F51,2)</f>
        <v>0</v>
      </c>
    </row>
    <row r="52" customFormat="false" ht="15" hidden="false" customHeight="true" outlineLevel="0" collapsed="false">
      <c r="A52" s="258" t="n">
        <v>26</v>
      </c>
      <c r="B52" s="273" t="s">
        <v>190</v>
      </c>
      <c r="C52" s="259" t="s">
        <v>218</v>
      </c>
      <c r="D52" s="250" t="s">
        <v>219</v>
      </c>
      <c r="E52" s="250" t="s">
        <v>193</v>
      </c>
      <c r="F52" s="261" t="n">
        <v>10</v>
      </c>
      <c r="G52" s="262"/>
      <c r="H52" s="277" t="n">
        <f aca="false">ROUND(G52*F52,2)</f>
        <v>0</v>
      </c>
    </row>
    <row r="53" customFormat="false" ht="15" hidden="false" customHeight="true" outlineLevel="0" collapsed="false">
      <c r="A53" s="258" t="n">
        <v>27</v>
      </c>
      <c r="B53" s="273" t="s">
        <v>190</v>
      </c>
      <c r="C53" s="259" t="s">
        <v>220</v>
      </c>
      <c r="D53" s="250" t="s">
        <v>221</v>
      </c>
      <c r="E53" s="250" t="s">
        <v>201</v>
      </c>
      <c r="F53" s="261" t="n">
        <v>20</v>
      </c>
      <c r="G53" s="262"/>
      <c r="H53" s="277" t="n">
        <f aca="false">ROUND(G53*F53,2)</f>
        <v>0</v>
      </c>
    </row>
    <row r="54" customFormat="false" ht="15" hidden="false" customHeight="true" outlineLevel="0" collapsed="false">
      <c r="A54" s="258" t="n">
        <v>28</v>
      </c>
      <c r="B54" s="273" t="s">
        <v>190</v>
      </c>
      <c r="C54" s="259" t="s">
        <v>222</v>
      </c>
      <c r="D54" s="250" t="s">
        <v>223</v>
      </c>
      <c r="E54" s="250" t="s">
        <v>204</v>
      </c>
      <c r="F54" s="261"/>
      <c r="G54" s="262"/>
      <c r="H54" s="277" t="n">
        <f aca="false">ROUND(G54*F54,2)</f>
        <v>0</v>
      </c>
    </row>
    <row r="55" customFormat="false" ht="15" hidden="false" customHeight="true" outlineLevel="0" collapsed="false">
      <c r="A55" s="258"/>
      <c r="B55" s="273"/>
      <c r="C55" s="259"/>
      <c r="D55" s="258" t="s">
        <v>224</v>
      </c>
      <c r="E55" s="250"/>
      <c r="F55" s="256"/>
      <c r="G55" s="262"/>
      <c r="H55" s="277" t="n">
        <f aca="false">SUM(H46:H54)</f>
        <v>0</v>
      </c>
    </row>
    <row r="56" customFormat="false" ht="15" hidden="false" customHeight="true" outlineLevel="0" collapsed="false">
      <c r="A56" s="258"/>
      <c r="B56" s="273"/>
      <c r="C56" s="259"/>
      <c r="D56" s="250"/>
      <c r="E56" s="250"/>
      <c r="F56" s="261"/>
      <c r="G56" s="262"/>
      <c r="H56" s="277"/>
    </row>
    <row r="57" customFormat="false" ht="15" hidden="false" customHeight="true" outlineLevel="0" collapsed="false">
      <c r="A57" s="258"/>
      <c r="B57" s="259" t="s">
        <v>225</v>
      </c>
      <c r="C57" s="259"/>
      <c r="D57" s="250"/>
      <c r="E57" s="250"/>
      <c r="F57" s="261"/>
      <c r="G57" s="262"/>
      <c r="H57" s="277"/>
    </row>
    <row r="58" customFormat="false" ht="15" hidden="false" customHeight="true" outlineLevel="0" collapsed="false">
      <c r="A58" s="258" t="n">
        <v>29</v>
      </c>
      <c r="B58" s="273" t="s">
        <v>190</v>
      </c>
      <c r="C58" s="259" t="s">
        <v>226</v>
      </c>
      <c r="D58" s="250" t="s">
        <v>227</v>
      </c>
      <c r="E58" s="250" t="s">
        <v>228</v>
      </c>
      <c r="F58" s="261" t="n">
        <v>3</v>
      </c>
      <c r="G58" s="262"/>
      <c r="H58" s="277" t="n">
        <f aca="false">ROUND(G58*F58,2)</f>
        <v>0</v>
      </c>
    </row>
    <row r="59" customFormat="false" ht="15" hidden="false" customHeight="true" outlineLevel="0" collapsed="false">
      <c r="A59" s="258" t="n">
        <v>30</v>
      </c>
      <c r="B59" s="273" t="s">
        <v>190</v>
      </c>
      <c r="C59" s="259" t="s">
        <v>229</v>
      </c>
      <c r="D59" s="250" t="s">
        <v>230</v>
      </c>
      <c r="E59" s="250" t="s">
        <v>228</v>
      </c>
      <c r="F59" s="261" t="n">
        <v>5</v>
      </c>
      <c r="G59" s="262"/>
      <c r="H59" s="277" t="n">
        <f aca="false">ROUND(G59*F59,2)</f>
        <v>0</v>
      </c>
    </row>
    <row r="60" customFormat="false" ht="15" hidden="false" customHeight="true" outlineLevel="0" collapsed="false">
      <c r="A60" s="258" t="n">
        <v>31</v>
      </c>
      <c r="B60" s="273" t="s">
        <v>190</v>
      </c>
      <c r="C60" s="259" t="s">
        <v>285</v>
      </c>
      <c r="D60" s="250" t="s">
        <v>286</v>
      </c>
      <c r="E60" s="250" t="s">
        <v>228</v>
      </c>
      <c r="F60" s="261" t="n">
        <v>5</v>
      </c>
      <c r="G60" s="262"/>
      <c r="H60" s="277" t="n">
        <f aca="false">ROUND(G60*F60,2)</f>
        <v>0</v>
      </c>
    </row>
    <row r="61" customFormat="false" ht="15" hidden="false" customHeight="true" outlineLevel="0" collapsed="false">
      <c r="A61" s="258" t="n">
        <v>32</v>
      </c>
      <c r="B61" s="273" t="s">
        <v>190</v>
      </c>
      <c r="C61" s="259" t="s">
        <v>231</v>
      </c>
      <c r="D61" s="250" t="s">
        <v>232</v>
      </c>
      <c r="E61" s="250" t="s">
        <v>196</v>
      </c>
      <c r="F61" s="261" t="n">
        <v>5</v>
      </c>
      <c r="G61" s="262"/>
      <c r="H61" s="277" t="n">
        <f aca="false">ROUND(G61*F61,2)</f>
        <v>0</v>
      </c>
    </row>
    <row r="62" customFormat="false" ht="15" hidden="false" customHeight="true" outlineLevel="0" collapsed="false">
      <c r="A62" s="258" t="n">
        <v>33</v>
      </c>
      <c r="B62" s="273" t="s">
        <v>190</v>
      </c>
      <c r="C62" s="259" t="s">
        <v>233</v>
      </c>
      <c r="D62" s="250" t="s">
        <v>234</v>
      </c>
      <c r="E62" s="250" t="s">
        <v>228</v>
      </c>
      <c r="F62" s="261" t="n">
        <v>3</v>
      </c>
      <c r="G62" s="262"/>
      <c r="H62" s="277" t="n">
        <f aca="false">ROUND(G62*F62,2)</f>
        <v>0</v>
      </c>
    </row>
    <row r="63" customFormat="false" ht="15" hidden="false" customHeight="true" outlineLevel="0" collapsed="false">
      <c r="A63" s="258" t="n">
        <v>34</v>
      </c>
      <c r="B63" s="273" t="s">
        <v>190</v>
      </c>
      <c r="C63" s="259" t="s">
        <v>235</v>
      </c>
      <c r="D63" s="250" t="s">
        <v>236</v>
      </c>
      <c r="E63" s="250" t="s">
        <v>228</v>
      </c>
      <c r="F63" s="261" t="n">
        <v>5</v>
      </c>
      <c r="G63" s="262"/>
      <c r="H63" s="277" t="n">
        <f aca="false">ROUND(G63*F63,2)</f>
        <v>0</v>
      </c>
    </row>
    <row r="64" customFormat="false" ht="15" hidden="false" customHeight="true" outlineLevel="0" collapsed="false">
      <c r="A64" s="258" t="n">
        <v>35</v>
      </c>
      <c r="B64" s="273" t="s">
        <v>190</v>
      </c>
      <c r="C64" s="259" t="s">
        <v>237</v>
      </c>
      <c r="D64" s="250" t="s">
        <v>238</v>
      </c>
      <c r="E64" s="250" t="s">
        <v>228</v>
      </c>
      <c r="F64" s="261" t="n">
        <v>5</v>
      </c>
      <c r="G64" s="262"/>
      <c r="H64" s="277" t="n">
        <f aca="false">ROUND(G64*F64,2)</f>
        <v>0</v>
      </c>
    </row>
    <row r="65" customFormat="false" ht="15" hidden="false" customHeight="true" outlineLevel="0" collapsed="false">
      <c r="A65" s="258" t="n">
        <v>36</v>
      </c>
      <c r="B65" s="273" t="s">
        <v>190</v>
      </c>
      <c r="C65" s="259" t="s">
        <v>239</v>
      </c>
      <c r="D65" s="250" t="s">
        <v>240</v>
      </c>
      <c r="E65" s="250" t="s">
        <v>228</v>
      </c>
      <c r="F65" s="261" t="n">
        <v>3</v>
      </c>
      <c r="G65" s="262"/>
      <c r="H65" s="277" t="n">
        <f aca="false">ROUND(G65*F65,2)</f>
        <v>0</v>
      </c>
    </row>
    <row r="66" customFormat="false" ht="15" hidden="false" customHeight="true" outlineLevel="0" collapsed="false">
      <c r="A66" s="258" t="n">
        <v>37</v>
      </c>
      <c r="B66" s="273" t="s">
        <v>190</v>
      </c>
      <c r="C66" s="259" t="s">
        <v>241</v>
      </c>
      <c r="D66" s="250" t="s">
        <v>242</v>
      </c>
      <c r="E66" s="250" t="s">
        <v>196</v>
      </c>
      <c r="F66" s="261" t="n">
        <v>5</v>
      </c>
      <c r="G66" s="262"/>
      <c r="H66" s="277" t="n">
        <f aca="false">ROUND(G66*F66,2)</f>
        <v>0</v>
      </c>
    </row>
    <row r="67" customFormat="false" ht="15" hidden="false" customHeight="true" outlineLevel="0" collapsed="false">
      <c r="A67" s="258" t="n">
        <v>38</v>
      </c>
      <c r="B67" s="273" t="s">
        <v>190</v>
      </c>
      <c r="C67" s="259" t="s">
        <v>243</v>
      </c>
      <c r="D67" s="250" t="s">
        <v>244</v>
      </c>
      <c r="E67" s="250" t="s">
        <v>196</v>
      </c>
      <c r="F67" s="261" t="n">
        <v>5</v>
      </c>
      <c r="G67" s="262"/>
      <c r="H67" s="277" t="n">
        <f aca="false">ROUND(G67*F67,2)</f>
        <v>0</v>
      </c>
    </row>
    <row r="68" customFormat="false" ht="15" hidden="false" customHeight="true" outlineLevel="0" collapsed="false">
      <c r="A68" s="258" t="n">
        <v>39</v>
      </c>
      <c r="B68" s="273" t="s">
        <v>211</v>
      </c>
      <c r="C68" s="259" t="s">
        <v>245</v>
      </c>
      <c r="D68" s="250" t="s">
        <v>246</v>
      </c>
      <c r="E68" s="250" t="s">
        <v>196</v>
      </c>
      <c r="F68" s="261" t="n">
        <v>5</v>
      </c>
      <c r="G68" s="262"/>
      <c r="H68" s="277" t="n">
        <f aca="false">ROUND(G68*F68,2)</f>
        <v>0</v>
      </c>
    </row>
    <row r="69" customFormat="false" ht="15" hidden="false" customHeight="true" outlineLevel="0" collapsed="false">
      <c r="A69" s="258" t="n">
        <v>40</v>
      </c>
      <c r="B69" s="273" t="s">
        <v>190</v>
      </c>
      <c r="C69" s="259" t="s">
        <v>247</v>
      </c>
      <c r="D69" s="250" t="s">
        <v>248</v>
      </c>
      <c r="E69" s="250" t="s">
        <v>204</v>
      </c>
      <c r="F69" s="261"/>
      <c r="G69" s="262"/>
      <c r="H69" s="277" t="n">
        <f aca="false">ROUND(G69*F69,2)</f>
        <v>0</v>
      </c>
    </row>
    <row r="70" customFormat="false" ht="15" hidden="false" customHeight="true" outlineLevel="0" collapsed="false">
      <c r="A70" s="258"/>
      <c r="B70" s="273"/>
      <c r="C70" s="259"/>
      <c r="D70" s="258" t="s">
        <v>249</v>
      </c>
      <c r="E70" s="250"/>
      <c r="F70" s="256"/>
      <c r="G70" s="262"/>
      <c r="H70" s="277" t="n">
        <f aca="false">SUM(H58:H69)</f>
        <v>0</v>
      </c>
    </row>
    <row r="71" customFormat="false" ht="15" hidden="false" customHeight="true" outlineLevel="0" collapsed="false">
      <c r="A71" s="258"/>
      <c r="B71" s="259" t="s">
        <v>287</v>
      </c>
      <c r="C71" s="259"/>
      <c r="D71" s="250"/>
      <c r="E71" s="250"/>
      <c r="F71" s="261"/>
      <c r="G71" s="262"/>
      <c r="H71" s="277"/>
    </row>
    <row r="72" customFormat="false" ht="15" hidden="false" customHeight="true" outlineLevel="0" collapsed="false">
      <c r="A72" s="258" t="n">
        <v>41</v>
      </c>
      <c r="B72" s="273" t="s">
        <v>288</v>
      </c>
      <c r="C72" s="259" t="s">
        <v>289</v>
      </c>
      <c r="D72" s="250" t="s">
        <v>290</v>
      </c>
      <c r="E72" s="250" t="s">
        <v>144</v>
      </c>
      <c r="F72" s="261" t="n">
        <v>11.2</v>
      </c>
      <c r="G72" s="262"/>
      <c r="H72" s="277" t="n">
        <f aca="false">ROUND(G72*F72,2)</f>
        <v>0</v>
      </c>
    </row>
    <row r="73" customFormat="false" ht="15" hidden="false" customHeight="true" outlineLevel="0" collapsed="false">
      <c r="A73" s="258" t="n">
        <v>42</v>
      </c>
      <c r="B73" s="273" t="s">
        <v>288</v>
      </c>
      <c r="C73" s="259" t="s">
        <v>291</v>
      </c>
      <c r="D73" s="250" t="s">
        <v>292</v>
      </c>
      <c r="E73" s="250" t="s">
        <v>144</v>
      </c>
      <c r="F73" s="261" t="n">
        <v>22.4</v>
      </c>
      <c r="G73" s="262"/>
      <c r="H73" s="277" t="n">
        <f aca="false">ROUND(G73*F73,2)</f>
        <v>0</v>
      </c>
    </row>
    <row r="74" customFormat="false" ht="15" hidden="false" customHeight="true" outlineLevel="0" collapsed="false">
      <c r="A74" s="258" t="n">
        <v>43</v>
      </c>
      <c r="B74" s="273" t="s">
        <v>288</v>
      </c>
      <c r="C74" s="259" t="s">
        <v>293</v>
      </c>
      <c r="D74" s="250" t="s">
        <v>294</v>
      </c>
      <c r="E74" s="250" t="s">
        <v>295</v>
      </c>
      <c r="F74" s="261"/>
      <c r="G74" s="262"/>
      <c r="H74" s="277" t="n">
        <f aca="false">ROUND(G74*F74,2)</f>
        <v>0</v>
      </c>
    </row>
    <row r="75" customFormat="false" ht="15" hidden="false" customHeight="true" outlineLevel="0" collapsed="false">
      <c r="A75" s="258"/>
      <c r="B75" s="273"/>
      <c r="C75" s="259"/>
      <c r="D75" s="258" t="s">
        <v>296</v>
      </c>
      <c r="E75" s="250"/>
      <c r="F75" s="256"/>
      <c r="G75" s="262"/>
      <c r="H75" s="277" t="n">
        <f aca="false">SUM(H72:H74)</f>
        <v>0</v>
      </c>
    </row>
    <row r="76" customFormat="false" ht="15" hidden="false" customHeight="true" outlineLevel="0" collapsed="false">
      <c r="A76" s="258"/>
      <c r="B76" s="259" t="s">
        <v>297</v>
      </c>
      <c r="C76" s="259"/>
      <c r="D76" s="250"/>
      <c r="E76" s="250"/>
      <c r="F76" s="261"/>
      <c r="G76" s="262"/>
      <c r="H76" s="277"/>
    </row>
    <row r="77" customFormat="false" ht="15" hidden="false" customHeight="true" outlineLevel="0" collapsed="false">
      <c r="A77" s="258" t="n">
        <v>44</v>
      </c>
      <c r="B77" s="273" t="s">
        <v>251</v>
      </c>
      <c r="C77" s="259" t="s">
        <v>298</v>
      </c>
      <c r="D77" s="250" t="s">
        <v>299</v>
      </c>
      <c r="E77" s="250" t="s">
        <v>144</v>
      </c>
      <c r="F77" s="261" t="n">
        <v>14.5</v>
      </c>
      <c r="G77" s="262"/>
      <c r="H77" s="277" t="n">
        <f aca="false">ROUND(G77*F77,2)</f>
        <v>0</v>
      </c>
    </row>
    <row r="78" customFormat="false" ht="15" hidden="false" customHeight="true" outlineLevel="0" collapsed="false">
      <c r="A78" s="258" t="n">
        <v>45</v>
      </c>
      <c r="B78" s="273" t="s">
        <v>211</v>
      </c>
      <c r="C78" s="259" t="s">
        <v>254</v>
      </c>
      <c r="D78" s="250" t="s">
        <v>255</v>
      </c>
      <c r="E78" s="250" t="s">
        <v>144</v>
      </c>
      <c r="F78" s="261" t="n">
        <v>14.5</v>
      </c>
      <c r="G78" s="262"/>
      <c r="H78" s="277" t="n">
        <f aca="false">ROUND(G78*F78,2)</f>
        <v>0</v>
      </c>
    </row>
    <row r="79" customFormat="false" ht="15" hidden="false" customHeight="true" outlineLevel="0" collapsed="false">
      <c r="A79" s="258" t="n">
        <v>46</v>
      </c>
      <c r="B79" s="273" t="s">
        <v>211</v>
      </c>
      <c r="C79" s="259" t="s">
        <v>300</v>
      </c>
      <c r="D79" s="250" t="s">
        <v>301</v>
      </c>
      <c r="E79" s="250" t="s">
        <v>144</v>
      </c>
      <c r="F79" s="261" t="n">
        <v>15.95</v>
      </c>
      <c r="G79" s="262"/>
      <c r="H79" s="277" t="n">
        <f aca="false">ROUND(G79*F79,2)</f>
        <v>0</v>
      </c>
    </row>
    <row r="80" customFormat="false" ht="15" hidden="false" customHeight="true" outlineLevel="0" collapsed="false">
      <c r="A80" s="258" t="n">
        <v>47</v>
      </c>
      <c r="B80" s="273" t="s">
        <v>251</v>
      </c>
      <c r="C80" s="259" t="s">
        <v>302</v>
      </c>
      <c r="D80" s="250" t="s">
        <v>303</v>
      </c>
      <c r="E80" s="250" t="s">
        <v>144</v>
      </c>
      <c r="F80" s="261" t="n">
        <v>14.5</v>
      </c>
      <c r="G80" s="262"/>
      <c r="H80" s="277" t="n">
        <f aca="false">ROUND(G80*F80,2)</f>
        <v>0</v>
      </c>
    </row>
    <row r="81" customFormat="false" ht="15" hidden="false" customHeight="true" outlineLevel="0" collapsed="false">
      <c r="A81" s="258" t="n">
        <v>48</v>
      </c>
      <c r="B81" s="273" t="s">
        <v>251</v>
      </c>
      <c r="C81" s="259" t="s">
        <v>304</v>
      </c>
      <c r="D81" s="250" t="s">
        <v>305</v>
      </c>
      <c r="E81" s="250" t="s">
        <v>144</v>
      </c>
      <c r="F81" s="261" t="n">
        <v>14.5</v>
      </c>
      <c r="G81" s="262"/>
      <c r="H81" s="277" t="n">
        <f aca="false">ROUND(G81*F81,2)</f>
        <v>0</v>
      </c>
    </row>
    <row r="82" customFormat="false" ht="15" hidden="false" customHeight="true" outlineLevel="0" collapsed="false">
      <c r="A82" s="258" t="n">
        <v>49</v>
      </c>
      <c r="B82" s="273" t="s">
        <v>251</v>
      </c>
      <c r="C82" s="259" t="s">
        <v>306</v>
      </c>
      <c r="D82" s="250" t="s">
        <v>307</v>
      </c>
      <c r="E82" s="250" t="s">
        <v>204</v>
      </c>
      <c r="F82" s="261"/>
      <c r="G82" s="262"/>
      <c r="H82" s="277" t="n">
        <f aca="false">ROUND(G82*F82,2)</f>
        <v>0</v>
      </c>
    </row>
    <row r="83" customFormat="false" ht="15" hidden="false" customHeight="true" outlineLevel="0" collapsed="false">
      <c r="A83" s="258"/>
      <c r="B83" s="273"/>
      <c r="C83" s="259"/>
      <c r="D83" s="258" t="s">
        <v>308</v>
      </c>
      <c r="E83" s="250"/>
      <c r="F83" s="256"/>
      <c r="G83" s="262"/>
      <c r="H83" s="277" t="n">
        <f aca="false">SUM(H77:H82)</f>
        <v>0</v>
      </c>
    </row>
    <row r="84" customFormat="false" ht="15" hidden="false" customHeight="true" outlineLevel="0" collapsed="false">
      <c r="A84" s="258"/>
      <c r="B84" s="273"/>
      <c r="C84" s="259"/>
      <c r="D84" s="250"/>
      <c r="E84" s="250"/>
      <c r="F84" s="261"/>
      <c r="G84" s="262"/>
      <c r="H84" s="277"/>
    </row>
    <row r="85" customFormat="false" ht="15" hidden="false" customHeight="true" outlineLevel="0" collapsed="false">
      <c r="A85" s="258"/>
      <c r="B85" s="259" t="s">
        <v>250</v>
      </c>
      <c r="C85" s="259"/>
      <c r="D85" s="250"/>
      <c r="E85" s="250"/>
      <c r="F85" s="261"/>
      <c r="G85" s="262"/>
      <c r="H85" s="277"/>
    </row>
    <row r="86" customFormat="false" ht="15" hidden="false" customHeight="true" outlineLevel="0" collapsed="false">
      <c r="A86" s="258" t="n">
        <v>50</v>
      </c>
      <c r="B86" s="273" t="s">
        <v>251</v>
      </c>
      <c r="C86" s="259" t="s">
        <v>252</v>
      </c>
      <c r="D86" s="250" t="s">
        <v>253</v>
      </c>
      <c r="E86" s="250" t="s">
        <v>144</v>
      </c>
      <c r="F86" s="261" t="n">
        <v>15</v>
      </c>
      <c r="G86" s="262"/>
      <c r="H86" s="277" t="n">
        <f aca="false">ROUND(G86*F86,2)</f>
        <v>0</v>
      </c>
    </row>
    <row r="87" customFormat="false" ht="15" hidden="false" customHeight="true" outlineLevel="0" collapsed="false">
      <c r="A87" s="258" t="n">
        <v>51</v>
      </c>
      <c r="B87" s="273" t="s">
        <v>211</v>
      </c>
      <c r="C87" s="259" t="s">
        <v>254</v>
      </c>
      <c r="D87" s="250" t="s">
        <v>255</v>
      </c>
      <c r="E87" s="250" t="s">
        <v>144</v>
      </c>
      <c r="F87" s="261" t="n">
        <v>15</v>
      </c>
      <c r="G87" s="262"/>
      <c r="H87" s="277" t="n">
        <f aca="false">ROUND(G87*F87,2)</f>
        <v>0</v>
      </c>
    </row>
    <row r="88" customFormat="false" ht="15" hidden="false" customHeight="true" outlineLevel="0" collapsed="false">
      <c r="A88" s="258" t="n">
        <v>52</v>
      </c>
      <c r="B88" s="273" t="s">
        <v>211</v>
      </c>
      <c r="C88" s="259" t="s">
        <v>256</v>
      </c>
      <c r="D88" s="250" t="s">
        <v>257</v>
      </c>
      <c r="E88" s="250" t="s">
        <v>144</v>
      </c>
      <c r="F88" s="261" t="n">
        <v>16.5</v>
      </c>
      <c r="G88" s="262"/>
      <c r="H88" s="277" t="n">
        <f aca="false">ROUND(G88*F88,2)</f>
        <v>0</v>
      </c>
    </row>
    <row r="89" customFormat="false" ht="15" hidden="false" customHeight="true" outlineLevel="0" collapsed="false">
      <c r="A89" s="258" t="n">
        <v>53</v>
      </c>
      <c r="B89" s="273" t="s">
        <v>251</v>
      </c>
      <c r="C89" s="259" t="s">
        <v>258</v>
      </c>
      <c r="D89" s="250" t="s">
        <v>259</v>
      </c>
      <c r="E89" s="250" t="s">
        <v>144</v>
      </c>
      <c r="F89" s="261" t="n">
        <v>15</v>
      </c>
      <c r="G89" s="262"/>
      <c r="H89" s="277" t="n">
        <f aca="false">ROUND(G89*F89,2)</f>
        <v>0</v>
      </c>
    </row>
    <row r="90" customFormat="false" ht="15" hidden="false" customHeight="true" outlineLevel="0" collapsed="false">
      <c r="A90" s="258" t="n">
        <v>54</v>
      </c>
      <c r="B90" s="273" t="s">
        <v>251</v>
      </c>
      <c r="C90" s="259" t="s">
        <v>260</v>
      </c>
      <c r="D90" s="250" t="s">
        <v>261</v>
      </c>
      <c r="E90" s="250" t="s">
        <v>144</v>
      </c>
      <c r="F90" s="261" t="n">
        <v>15</v>
      </c>
      <c r="G90" s="262"/>
      <c r="H90" s="277" t="n">
        <f aca="false">ROUND(G90*F90,2)</f>
        <v>0</v>
      </c>
    </row>
    <row r="91" s="257" customFormat="true" ht="15" hidden="false" customHeight="true" outlineLevel="0" collapsed="false">
      <c r="A91" s="258" t="n">
        <v>55</v>
      </c>
      <c r="B91" s="273" t="s">
        <v>251</v>
      </c>
      <c r="C91" s="259" t="s">
        <v>262</v>
      </c>
      <c r="D91" s="250" t="s">
        <v>263</v>
      </c>
      <c r="E91" s="250" t="s">
        <v>204</v>
      </c>
      <c r="F91" s="261"/>
      <c r="G91" s="262"/>
      <c r="H91" s="277" t="n">
        <f aca="false">ROUND(G91*F91,2)</f>
        <v>0</v>
      </c>
    </row>
    <row r="92" customFormat="false" ht="15" hidden="false" customHeight="true" outlineLevel="0" collapsed="false">
      <c r="A92" s="258"/>
      <c r="B92" s="273"/>
      <c r="C92" s="259"/>
      <c r="D92" s="258" t="s">
        <v>264</v>
      </c>
      <c r="E92" s="250"/>
      <c r="F92" s="256"/>
      <c r="G92" s="262"/>
      <c r="H92" s="277" t="n">
        <f aca="false">SUM(H86:H91)</f>
        <v>0</v>
      </c>
    </row>
    <row r="93" s="257" customFormat="true" ht="15" hidden="false" customHeight="true" outlineLevel="0" collapsed="false">
      <c r="A93" s="252"/>
      <c r="B93" s="274"/>
      <c r="C93" s="253"/>
      <c r="D93" s="252" t="s">
        <v>156</v>
      </c>
      <c r="E93" s="254"/>
      <c r="F93" s="255"/>
      <c r="G93" s="256"/>
      <c r="H93" s="278" t="n">
        <f aca="false">H92+H83+H70+H55+H43+H75</f>
        <v>0</v>
      </c>
    </row>
    <row r="94" s="257" customFormat="true" ht="15" hidden="false" customHeight="true" outlineLevel="0" collapsed="false">
      <c r="A94" s="258"/>
      <c r="B94" s="273"/>
      <c r="C94" s="259"/>
      <c r="D94" s="250"/>
      <c r="E94" s="250"/>
      <c r="F94" s="261"/>
      <c r="G94" s="262"/>
      <c r="H94" s="277"/>
    </row>
    <row r="95" s="271" customFormat="true" ht="15" hidden="false" customHeight="true" outlineLevel="0" collapsed="false">
      <c r="A95" s="266"/>
      <c r="B95" s="266"/>
      <c r="C95" s="267"/>
      <c r="D95" s="268" t="s">
        <v>265</v>
      </c>
      <c r="E95" s="267"/>
      <c r="F95" s="270"/>
      <c r="G95" s="270"/>
      <c r="H95" s="279" t="n">
        <f aca="false">H93+H34</f>
        <v>0</v>
      </c>
    </row>
  </sheetData>
  <mergeCells count="2">
    <mergeCell ref="A1:H1"/>
    <mergeCell ref="A8:D8"/>
  </mergeCells>
  <printOptions headings="false" gridLines="false" gridLinesSet="true" horizontalCentered="false" verticalCentered="false"/>
  <pageMargins left="0.39375" right="0.39375" top="0.7875" bottom="0.78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X17" activeCellId="0" sqref="X17"/>
    </sheetView>
  </sheetViews>
  <sheetFormatPr defaultRowHeight="12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2.5"/>
    <col collapsed="false" customWidth="true" hidden="false" outlineLevel="0" max="3" min="3" style="1" width="3.82"/>
    <col collapsed="false" customWidth="true" hidden="false" outlineLevel="0" max="4" min="4" style="1" width="11.65"/>
    <col collapsed="false" customWidth="true" hidden="false" outlineLevel="0" max="5" min="5" style="1" width="14.82"/>
    <col collapsed="false" customWidth="true" hidden="false" outlineLevel="0" max="6" min="6" style="1" width="0.5"/>
    <col collapsed="false" customWidth="true" hidden="false" outlineLevel="0" max="7" min="7" style="1" width="3.16"/>
    <col collapsed="false" customWidth="true" hidden="false" outlineLevel="0" max="8" min="8" style="1" width="2.99"/>
    <col collapsed="false" customWidth="true" hidden="false" outlineLevel="0" max="9" min="9" style="1" width="12.32"/>
    <col collapsed="false" customWidth="true" hidden="false" outlineLevel="0" max="10" min="10" style="1" width="16.15"/>
    <col collapsed="false" customWidth="true" hidden="false" outlineLevel="0" max="11" min="11" style="1" width="0.65"/>
    <col collapsed="false" customWidth="true" hidden="false" outlineLevel="0" max="12" min="12" style="1" width="2.99"/>
    <col collapsed="false" customWidth="true" hidden="false" outlineLevel="0" max="13" min="13" style="1" width="3.65"/>
    <col collapsed="false" customWidth="true" hidden="false" outlineLevel="0" max="14" min="14" style="1" width="8.99"/>
    <col collapsed="false" customWidth="true" hidden="false" outlineLevel="0" max="15" min="15" style="1" width="4.32"/>
    <col collapsed="false" customWidth="true" hidden="false" outlineLevel="0" max="16" min="16" style="1" width="15.32"/>
    <col collapsed="false" customWidth="true" hidden="false" outlineLevel="0" max="17" min="17" style="1" width="7.5"/>
    <col collapsed="false" customWidth="true" hidden="false" outlineLevel="0" max="18" min="18" style="1" width="14.49"/>
    <col collapsed="false" customWidth="true" hidden="false" outlineLevel="0" max="19" min="19" style="1" width="0.5"/>
    <col collapsed="false" customWidth="true" hidden="false" outlineLevel="0" max="257" min="20" style="2" width="10.49"/>
    <col collapsed="false" customWidth="true" hidden="false" outlineLevel="0" max="1025" min="258" style="0" width="10.49"/>
  </cols>
  <sheetData>
    <row r="1" s="1" customFormat="true" ht="14.25" hidden="false" customHeight="true" outlineLevel="0" collapsed="false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5"/>
      <c r="Q1" s="155"/>
      <c r="R1" s="155"/>
      <c r="S1" s="157"/>
    </row>
    <row r="2" s="1" customFormat="true" ht="21" hidden="false" customHeight="true" outlineLevel="0" collapsed="false">
      <c r="A2" s="158"/>
      <c r="B2" s="139"/>
      <c r="C2" s="139"/>
      <c r="D2" s="139"/>
      <c r="E2" s="139"/>
      <c r="F2" s="139"/>
      <c r="G2" s="159" t="s">
        <v>0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60"/>
    </row>
    <row r="3" s="1" customFormat="true" ht="12" hidden="false" customHeight="true" outlineLevel="0" collapsed="false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="1" customFormat="true" ht="9" hidden="false" customHeight="true" outlineLevel="0" collapsed="false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="1" customFormat="true" ht="24.75" hidden="false" customHeight="true" outlineLevel="0" collapsed="false">
      <c r="A5" s="18"/>
      <c r="B5" s="16" t="s">
        <v>1</v>
      </c>
      <c r="C5" s="16"/>
      <c r="D5" s="16"/>
      <c r="E5" s="19" t="str">
        <f aca="false">'Krycí list rozpočtu3'!E5:M5</f>
        <v>ZŠ Pohraničná - Oprava prístavby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164"/>
      <c r="R5" s="21"/>
      <c r="S5" s="22"/>
    </row>
    <row r="6" s="1" customFormat="true" ht="24.75" hidden="false" customHeight="true" outlineLevel="0" collapsed="false">
      <c r="A6" s="18"/>
      <c r="B6" s="16" t="s">
        <v>112</v>
      </c>
      <c r="C6" s="16"/>
      <c r="D6" s="16"/>
      <c r="E6" s="165" t="s">
        <v>309</v>
      </c>
      <c r="F6" s="165"/>
      <c r="G6" s="165"/>
      <c r="H6" s="165"/>
      <c r="I6" s="165"/>
      <c r="J6" s="165"/>
      <c r="K6" s="165"/>
      <c r="L6" s="165"/>
      <c r="M6" s="165"/>
      <c r="N6" s="16"/>
      <c r="O6" s="16"/>
      <c r="P6" s="16" t="s">
        <v>4</v>
      </c>
      <c r="Q6" s="166"/>
      <c r="R6" s="25"/>
      <c r="S6" s="22"/>
    </row>
    <row r="7" s="1" customFormat="true" ht="24.75" hidden="false" customHeight="true" outlineLevel="0" collapsed="false">
      <c r="A7" s="18"/>
      <c r="B7" s="16"/>
      <c r="C7" s="16"/>
      <c r="D7" s="16"/>
      <c r="E7" s="167" t="s">
        <v>114</v>
      </c>
      <c r="F7" s="167"/>
      <c r="G7" s="167"/>
      <c r="H7" s="167"/>
      <c r="I7" s="167"/>
      <c r="J7" s="167"/>
      <c r="K7" s="167"/>
      <c r="L7" s="167"/>
      <c r="M7" s="167"/>
      <c r="N7" s="16"/>
      <c r="O7" s="16"/>
      <c r="P7" s="16" t="s">
        <v>5</v>
      </c>
      <c r="Q7" s="27" t="s">
        <v>6</v>
      </c>
      <c r="R7" s="28"/>
      <c r="S7" s="22"/>
    </row>
    <row r="8" s="1" customFormat="true" ht="24.75" hidden="false" customHeight="true" outlineLevel="0" collapsed="false">
      <c r="A8" s="18"/>
      <c r="B8" s="168"/>
      <c r="C8" s="168"/>
      <c r="D8" s="16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 t="s">
        <v>8</v>
      </c>
      <c r="R8" s="16"/>
      <c r="S8" s="22"/>
    </row>
    <row r="9" s="1" customFormat="true" ht="24.75" hidden="false" customHeight="true" outlineLevel="0" collapsed="false">
      <c r="A9" s="18"/>
      <c r="B9" s="16" t="s">
        <v>9</v>
      </c>
      <c r="C9" s="16"/>
      <c r="D9" s="16"/>
      <c r="E9" s="29" t="str">
        <f aca="false">'Krycí list rozpočtu3'!E9:M9</f>
        <v>ZŠ Pohraničná, Komárno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9"/>
      <c r="R9" s="170"/>
      <c r="S9" s="22"/>
    </row>
    <row r="10" s="1" customFormat="true" ht="24.75" hidden="false" customHeight="true" outlineLevel="0" collapsed="false">
      <c r="A10" s="18"/>
      <c r="B10" s="16" t="s">
        <v>11</v>
      </c>
      <c r="C10" s="16"/>
      <c r="D10" s="16"/>
      <c r="E10" s="32"/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9"/>
      <c r="R10" s="170"/>
      <c r="S10" s="22"/>
    </row>
    <row r="11" s="1" customFormat="true" ht="24.75" hidden="false" customHeight="true" outlineLevel="0" collapsed="false">
      <c r="A11" s="18"/>
      <c r="B11" s="16" t="s">
        <v>12</v>
      </c>
      <c r="C11" s="16"/>
      <c r="D11" s="16"/>
      <c r="E11" s="32"/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9"/>
      <c r="R11" s="170"/>
      <c r="S11" s="22"/>
    </row>
    <row r="12" s="1" customFormat="true" ht="21.75" hidden="false" customHeight="true" outlineLevel="0" collapsed="false">
      <c r="A12" s="34"/>
      <c r="B12" s="35" t="s">
        <v>13</v>
      </c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3"/>
      <c r="O12" s="33"/>
      <c r="P12" s="37"/>
      <c r="Q12" s="37"/>
      <c r="R12" s="37"/>
      <c r="S12" s="38"/>
    </row>
    <row r="13" s="1" customFormat="true" ht="10.5" hidden="false" customHeight="true" outlineLevel="0" collapsed="false">
      <c r="A13" s="34"/>
      <c r="B13" s="33"/>
      <c r="C13" s="33"/>
      <c r="D13" s="33"/>
      <c r="E13" s="14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43"/>
      <c r="Q13" s="143"/>
      <c r="R13" s="33"/>
      <c r="S13" s="38"/>
    </row>
    <row r="14" s="1" customFormat="true" ht="18.75" hidden="false" customHeight="true" outlineLevel="0" collapsed="false">
      <c r="A14" s="18"/>
      <c r="B14" s="16"/>
      <c r="C14" s="16"/>
      <c r="D14" s="16"/>
      <c r="E14" s="171" t="s">
        <v>14</v>
      </c>
      <c r="F14" s="16"/>
      <c r="G14" s="33"/>
      <c r="H14" s="16" t="s">
        <v>15</v>
      </c>
      <c r="I14" s="33"/>
      <c r="J14" s="16"/>
      <c r="K14" s="16"/>
      <c r="L14" s="16"/>
      <c r="M14" s="16"/>
      <c r="N14" s="16"/>
      <c r="O14" s="16"/>
      <c r="P14" s="16" t="s">
        <v>17</v>
      </c>
      <c r="Q14" s="20"/>
      <c r="R14" s="21"/>
      <c r="S14" s="22"/>
    </row>
    <row r="15" s="1" customFormat="true" ht="18.75" hidden="false" customHeight="true" outlineLevel="0" collapsed="false">
      <c r="A15" s="18"/>
      <c r="B15" s="16"/>
      <c r="C15" s="16"/>
      <c r="D15" s="16"/>
      <c r="E15" s="37"/>
      <c r="F15" s="16"/>
      <c r="G15" s="33"/>
      <c r="H15" s="172"/>
      <c r="I15" s="172"/>
      <c r="J15" s="16"/>
      <c r="K15" s="16"/>
      <c r="L15" s="16"/>
      <c r="M15" s="16"/>
      <c r="N15" s="16"/>
      <c r="O15" s="16"/>
      <c r="P15" s="173" t="s">
        <v>18</v>
      </c>
      <c r="Q15" s="174"/>
      <c r="R15" s="28"/>
      <c r="S15" s="22"/>
    </row>
    <row r="16" s="1" customFormat="true" ht="9" hidden="false" customHeight="true" outlineLevel="0" collapsed="false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="1" customFormat="true" ht="20.25" hidden="false" customHeight="true" outlineLevel="0" collapsed="false">
      <c r="A17" s="175"/>
      <c r="B17" s="176"/>
      <c r="C17" s="176"/>
      <c r="D17" s="176"/>
      <c r="E17" s="48" t="s">
        <v>115</v>
      </c>
      <c r="F17" s="176"/>
      <c r="G17" s="176"/>
      <c r="H17" s="176"/>
      <c r="I17" s="176"/>
      <c r="J17" s="176"/>
      <c r="K17" s="176"/>
      <c r="L17" s="176"/>
      <c r="M17" s="176"/>
      <c r="N17" s="176"/>
      <c r="O17" s="44"/>
      <c r="P17" s="176"/>
      <c r="Q17" s="176"/>
      <c r="R17" s="176"/>
      <c r="S17" s="177"/>
    </row>
    <row r="18" s="1" customFormat="true" ht="21.75" hidden="false" customHeight="true" outlineLevel="0" collapsed="false">
      <c r="A18" s="178" t="s">
        <v>116</v>
      </c>
      <c r="B18" s="179"/>
      <c r="C18" s="179"/>
      <c r="D18" s="180"/>
      <c r="E18" s="181" t="s">
        <v>24</v>
      </c>
      <c r="F18" s="180"/>
      <c r="G18" s="181" t="s">
        <v>117</v>
      </c>
      <c r="H18" s="179"/>
      <c r="I18" s="180"/>
      <c r="J18" s="181" t="s">
        <v>118</v>
      </c>
      <c r="K18" s="179"/>
      <c r="L18" s="181" t="s">
        <v>119</v>
      </c>
      <c r="M18" s="179"/>
      <c r="N18" s="179"/>
      <c r="O18" s="182"/>
      <c r="P18" s="180"/>
      <c r="Q18" s="181" t="s">
        <v>120</v>
      </c>
      <c r="R18" s="179"/>
      <c r="S18" s="183"/>
    </row>
    <row r="19" s="1" customFormat="true" ht="19.5" hidden="false" customHeight="true" outlineLevel="0" collapsed="false">
      <c r="A19" s="184"/>
      <c r="B19" s="185"/>
      <c r="C19" s="185"/>
      <c r="D19" s="186" t="n">
        <v>0</v>
      </c>
      <c r="E19" s="101" t="n">
        <v>0</v>
      </c>
      <c r="F19" s="187"/>
      <c r="G19" s="188"/>
      <c r="H19" s="185"/>
      <c r="I19" s="186" t="n">
        <v>0</v>
      </c>
      <c r="J19" s="101" t="n">
        <v>0</v>
      </c>
      <c r="K19" s="189"/>
      <c r="L19" s="188"/>
      <c r="M19" s="185"/>
      <c r="N19" s="185"/>
      <c r="O19" s="190"/>
      <c r="P19" s="186" t="n">
        <v>0</v>
      </c>
      <c r="Q19" s="188"/>
      <c r="R19" s="191" t="n">
        <v>0</v>
      </c>
      <c r="S19" s="192"/>
    </row>
    <row r="20" s="1" customFormat="true" ht="20.25" hidden="false" customHeight="true" outlineLevel="0" collapsed="false">
      <c r="A20" s="175"/>
      <c r="B20" s="176"/>
      <c r="C20" s="176"/>
      <c r="D20" s="176"/>
      <c r="E20" s="48" t="s">
        <v>121</v>
      </c>
      <c r="F20" s="176"/>
      <c r="G20" s="176"/>
      <c r="H20" s="176"/>
      <c r="I20" s="176"/>
      <c r="J20" s="193" t="s">
        <v>26</v>
      </c>
      <c r="K20" s="176"/>
      <c r="L20" s="176"/>
      <c r="M20" s="176"/>
      <c r="N20" s="176"/>
      <c r="O20" s="44"/>
      <c r="P20" s="176"/>
      <c r="Q20" s="176"/>
      <c r="R20" s="176"/>
      <c r="S20" s="177"/>
    </row>
    <row r="21" s="1" customFormat="true" ht="19.5" hidden="false" customHeight="true" outlineLevel="0" collapsed="false">
      <c r="A21" s="72" t="s">
        <v>27</v>
      </c>
      <c r="B21" s="194"/>
      <c r="C21" s="74" t="s">
        <v>28</v>
      </c>
      <c r="D21" s="75"/>
      <c r="E21" s="75"/>
      <c r="F21" s="77"/>
      <c r="G21" s="72" t="s">
        <v>29</v>
      </c>
      <c r="H21" s="73"/>
      <c r="I21" s="74" t="s">
        <v>30</v>
      </c>
      <c r="J21" s="75"/>
      <c r="K21" s="75"/>
      <c r="L21" s="72" t="s">
        <v>31</v>
      </c>
      <c r="M21" s="73"/>
      <c r="N21" s="74" t="s">
        <v>32</v>
      </c>
      <c r="O21" s="78"/>
      <c r="P21" s="75"/>
      <c r="Q21" s="75"/>
      <c r="R21" s="75"/>
      <c r="S21" s="77"/>
    </row>
    <row r="22" s="1" customFormat="true" ht="19.5" hidden="false" customHeight="true" outlineLevel="0" collapsed="false">
      <c r="A22" s="79" t="s">
        <v>33</v>
      </c>
      <c r="B22" s="195" t="s">
        <v>34</v>
      </c>
      <c r="C22" s="196"/>
      <c r="D22" s="82" t="s">
        <v>35</v>
      </c>
      <c r="E22" s="83"/>
      <c r="F22" s="197"/>
      <c r="G22" s="79" t="s">
        <v>36</v>
      </c>
      <c r="H22" s="85" t="s">
        <v>122</v>
      </c>
      <c r="I22" s="121"/>
      <c r="J22" s="198" t="n">
        <v>0</v>
      </c>
      <c r="K22" s="199"/>
      <c r="L22" s="79" t="s">
        <v>38</v>
      </c>
      <c r="M22" s="88" t="s">
        <v>39</v>
      </c>
      <c r="N22" s="95"/>
      <c r="O22" s="182"/>
      <c r="P22" s="95"/>
      <c r="Q22" s="200"/>
      <c r="R22" s="83" t="n">
        <v>0</v>
      </c>
      <c r="S22" s="197"/>
    </row>
    <row r="23" s="1" customFormat="true" ht="19.5" hidden="false" customHeight="true" outlineLevel="0" collapsed="false">
      <c r="A23" s="79" t="s">
        <v>40</v>
      </c>
      <c r="B23" s="201"/>
      <c r="C23" s="202"/>
      <c r="D23" s="82" t="s">
        <v>41</v>
      </c>
      <c r="E23" s="83"/>
      <c r="F23" s="197"/>
      <c r="G23" s="79" t="s">
        <v>42</v>
      </c>
      <c r="H23" s="16" t="s">
        <v>43</v>
      </c>
      <c r="I23" s="121"/>
      <c r="J23" s="198" t="n">
        <v>0</v>
      </c>
      <c r="K23" s="199"/>
      <c r="L23" s="79" t="s">
        <v>44</v>
      </c>
      <c r="M23" s="88" t="s">
        <v>123</v>
      </c>
      <c r="N23" s="95"/>
      <c r="O23" s="182"/>
      <c r="P23" s="95"/>
      <c r="Q23" s="200"/>
      <c r="R23" s="83" t="n">
        <v>0</v>
      </c>
      <c r="S23" s="197"/>
    </row>
    <row r="24" s="1" customFormat="true" ht="19.5" hidden="false" customHeight="true" outlineLevel="0" collapsed="false">
      <c r="A24" s="79" t="s">
        <v>46</v>
      </c>
      <c r="B24" s="195" t="s">
        <v>47</v>
      </c>
      <c r="C24" s="196"/>
      <c r="D24" s="82" t="s">
        <v>35</v>
      </c>
      <c r="E24" s="83"/>
      <c r="F24" s="197"/>
      <c r="G24" s="79" t="s">
        <v>48</v>
      </c>
      <c r="H24" s="85" t="s">
        <v>49</v>
      </c>
      <c r="I24" s="121"/>
      <c r="J24" s="198" t="n">
        <v>0</v>
      </c>
      <c r="K24" s="199"/>
      <c r="L24" s="79" t="s">
        <v>50</v>
      </c>
      <c r="M24" s="88" t="s">
        <v>51</v>
      </c>
      <c r="N24" s="95"/>
      <c r="O24" s="182"/>
      <c r="P24" s="95"/>
      <c r="Q24" s="200"/>
      <c r="R24" s="83" t="n">
        <v>0</v>
      </c>
      <c r="S24" s="197"/>
    </row>
    <row r="25" s="1" customFormat="true" ht="19.5" hidden="false" customHeight="true" outlineLevel="0" collapsed="false">
      <c r="A25" s="79" t="s">
        <v>52</v>
      </c>
      <c r="B25" s="201"/>
      <c r="C25" s="202"/>
      <c r="D25" s="82" t="s">
        <v>41</v>
      </c>
      <c r="E25" s="83"/>
      <c r="F25" s="197"/>
      <c r="G25" s="79" t="s">
        <v>53</v>
      </c>
      <c r="H25" s="85"/>
      <c r="I25" s="121"/>
      <c r="J25" s="198" t="n">
        <v>0</v>
      </c>
      <c r="K25" s="199"/>
      <c r="L25" s="79" t="s">
        <v>54</v>
      </c>
      <c r="M25" s="88" t="s">
        <v>55</v>
      </c>
      <c r="N25" s="95"/>
      <c r="O25" s="182"/>
      <c r="P25" s="95"/>
      <c r="Q25" s="200"/>
      <c r="R25" s="83" t="n">
        <v>0</v>
      </c>
      <c r="S25" s="197"/>
    </row>
    <row r="26" s="1" customFormat="true" ht="19.5" hidden="false" customHeight="true" outlineLevel="0" collapsed="false">
      <c r="A26" s="79" t="s">
        <v>56</v>
      </c>
      <c r="B26" s="195" t="s">
        <v>57</v>
      </c>
      <c r="C26" s="196"/>
      <c r="D26" s="82" t="s">
        <v>35</v>
      </c>
      <c r="E26" s="83"/>
      <c r="F26" s="197"/>
      <c r="G26" s="94"/>
      <c r="H26" s="95"/>
      <c r="I26" s="121"/>
      <c r="J26" s="198"/>
      <c r="K26" s="199"/>
      <c r="L26" s="79" t="s">
        <v>58</v>
      </c>
      <c r="M26" s="88" t="s">
        <v>124</v>
      </c>
      <c r="N26" s="95"/>
      <c r="O26" s="182"/>
      <c r="P26" s="95"/>
      <c r="Q26" s="200"/>
      <c r="R26" s="83" t="n">
        <v>0</v>
      </c>
      <c r="S26" s="197"/>
    </row>
    <row r="27" s="1" customFormat="true" ht="19.5" hidden="false" customHeight="true" outlineLevel="0" collapsed="false">
      <c r="A27" s="79" t="s">
        <v>60</v>
      </c>
      <c r="B27" s="201"/>
      <c r="C27" s="202"/>
      <c r="D27" s="82" t="s">
        <v>41</v>
      </c>
      <c r="E27" s="83"/>
      <c r="F27" s="197"/>
      <c r="G27" s="94"/>
      <c r="H27" s="95"/>
      <c r="I27" s="121"/>
      <c r="J27" s="198"/>
      <c r="K27" s="199"/>
      <c r="L27" s="79" t="s">
        <v>61</v>
      </c>
      <c r="M27" s="85" t="s">
        <v>62</v>
      </c>
      <c r="N27" s="95"/>
      <c r="O27" s="182"/>
      <c r="P27" s="95"/>
      <c r="Q27" s="121"/>
      <c r="R27" s="83" t="n">
        <v>0</v>
      </c>
      <c r="S27" s="197"/>
    </row>
    <row r="28" s="1" customFormat="true" ht="19.5" hidden="false" customHeight="true" outlineLevel="0" collapsed="false">
      <c r="A28" s="79" t="s">
        <v>63</v>
      </c>
      <c r="B28" s="97" t="s">
        <v>64</v>
      </c>
      <c r="C28" s="97"/>
      <c r="D28" s="97"/>
      <c r="E28" s="203"/>
      <c r="F28" s="177"/>
      <c r="G28" s="79" t="s">
        <v>65</v>
      </c>
      <c r="H28" s="98" t="s">
        <v>66</v>
      </c>
      <c r="I28" s="121"/>
      <c r="J28" s="204"/>
      <c r="K28" s="205"/>
      <c r="L28" s="79" t="s">
        <v>67</v>
      </c>
      <c r="M28" s="98" t="s">
        <v>68</v>
      </c>
      <c r="N28" s="95"/>
      <c r="O28" s="182"/>
      <c r="P28" s="95"/>
      <c r="Q28" s="121"/>
      <c r="R28" s="203" t="n">
        <v>0</v>
      </c>
      <c r="S28" s="177"/>
    </row>
    <row r="29" s="1" customFormat="true" ht="19.5" hidden="false" customHeight="true" outlineLevel="0" collapsed="false">
      <c r="A29" s="99" t="s">
        <v>69</v>
      </c>
      <c r="B29" s="100" t="s">
        <v>70</v>
      </c>
      <c r="C29" s="206"/>
      <c r="D29" s="207"/>
      <c r="E29" s="208"/>
      <c r="F29" s="45"/>
      <c r="G29" s="99" t="s">
        <v>71</v>
      </c>
      <c r="H29" s="100" t="s">
        <v>72</v>
      </c>
      <c r="I29" s="207"/>
      <c r="J29" s="209" t="n">
        <v>0</v>
      </c>
      <c r="K29" s="210"/>
      <c r="L29" s="99" t="s">
        <v>73</v>
      </c>
      <c r="M29" s="100" t="s">
        <v>74</v>
      </c>
      <c r="N29" s="206"/>
      <c r="O29" s="44"/>
      <c r="P29" s="206"/>
      <c r="Q29" s="207"/>
      <c r="R29" s="208" t="n">
        <v>0</v>
      </c>
      <c r="S29" s="45"/>
    </row>
    <row r="30" s="1" customFormat="true" ht="19.5" hidden="false" customHeight="true" outlineLevel="0" collapsed="false">
      <c r="A30" s="102" t="s">
        <v>11</v>
      </c>
      <c r="B30" s="15"/>
      <c r="C30" s="15"/>
      <c r="D30" s="15"/>
      <c r="E30" s="15"/>
      <c r="F30" s="211"/>
      <c r="G30" s="212"/>
      <c r="H30" s="15"/>
      <c r="I30" s="15"/>
      <c r="J30" s="15"/>
      <c r="K30" s="15"/>
      <c r="L30" s="72" t="s">
        <v>75</v>
      </c>
      <c r="M30" s="180"/>
      <c r="N30" s="74" t="s">
        <v>76</v>
      </c>
      <c r="O30" s="78"/>
      <c r="P30" s="179"/>
      <c r="Q30" s="179"/>
      <c r="R30" s="179"/>
      <c r="S30" s="183"/>
    </row>
    <row r="31" s="1" customFormat="true" ht="19.5" hidden="false" customHeight="true" outlineLevel="0" collapsed="false">
      <c r="A31" s="18"/>
      <c r="B31" s="16"/>
      <c r="C31" s="16"/>
      <c r="D31" s="16"/>
      <c r="E31" s="16"/>
      <c r="F31" s="213"/>
      <c r="G31" s="214"/>
      <c r="H31" s="16"/>
      <c r="I31" s="16"/>
      <c r="J31" s="16"/>
      <c r="K31" s="16"/>
      <c r="L31" s="79" t="s">
        <v>77</v>
      </c>
      <c r="M31" s="85" t="s">
        <v>78</v>
      </c>
      <c r="N31" s="95"/>
      <c r="O31" s="182"/>
      <c r="P31" s="95"/>
      <c r="Q31" s="121"/>
      <c r="R31" s="203" t="n">
        <f aca="false">Rozpočet4!H19</f>
        <v>0</v>
      </c>
      <c r="S31" s="177"/>
    </row>
    <row r="32" s="1" customFormat="true" ht="19.5" hidden="false" customHeight="true" outlineLevel="0" collapsed="false">
      <c r="A32" s="113" t="s">
        <v>79</v>
      </c>
      <c r="B32" s="182"/>
      <c r="C32" s="182"/>
      <c r="D32" s="182"/>
      <c r="E32" s="182"/>
      <c r="F32" s="202"/>
      <c r="G32" s="114" t="s">
        <v>80</v>
      </c>
      <c r="H32" s="182"/>
      <c r="I32" s="182"/>
      <c r="J32" s="182"/>
      <c r="K32" s="182"/>
      <c r="L32" s="79" t="s">
        <v>81</v>
      </c>
      <c r="M32" s="88" t="s">
        <v>82</v>
      </c>
      <c r="N32" s="118" t="n">
        <v>20</v>
      </c>
      <c r="O32" s="215" t="s">
        <v>83</v>
      </c>
      <c r="P32" s="120" t="n">
        <f aca="false">R31</f>
        <v>0</v>
      </c>
      <c r="Q32" s="121"/>
      <c r="R32" s="122" t="n">
        <f aca="false">P32*0.2</f>
        <v>0</v>
      </c>
      <c r="S32" s="216"/>
    </row>
    <row r="33" s="1" customFormat="true" ht="12.75" hidden="true" customHeight="true" outlineLevel="0" collapsed="false">
      <c r="A33" s="123"/>
      <c r="B33" s="217"/>
      <c r="C33" s="217"/>
      <c r="D33" s="217"/>
      <c r="E33" s="217"/>
      <c r="F33" s="196"/>
      <c r="G33" s="218"/>
      <c r="H33" s="217"/>
      <c r="I33" s="217"/>
      <c r="J33" s="217"/>
      <c r="K33" s="217"/>
      <c r="L33" s="219"/>
      <c r="M33" s="220"/>
      <c r="N33" s="221"/>
      <c r="O33" s="222"/>
      <c r="P33" s="223"/>
      <c r="Q33" s="221"/>
      <c r="R33" s="224"/>
      <c r="S33" s="197"/>
    </row>
    <row r="34" s="1" customFormat="true" ht="35.25" hidden="false" customHeight="true" outlineLevel="0" collapsed="false">
      <c r="A34" s="129" t="s">
        <v>9</v>
      </c>
      <c r="B34" s="225"/>
      <c r="C34" s="225"/>
      <c r="D34" s="225"/>
      <c r="E34" s="16"/>
      <c r="F34" s="213"/>
      <c r="G34" s="214"/>
      <c r="H34" s="16"/>
      <c r="I34" s="16"/>
      <c r="J34" s="16"/>
      <c r="K34" s="16"/>
      <c r="L34" s="99" t="s">
        <v>84</v>
      </c>
      <c r="M34" s="226" t="s">
        <v>85</v>
      </c>
      <c r="N34" s="226"/>
      <c r="O34" s="226"/>
      <c r="P34" s="226"/>
      <c r="Q34" s="207"/>
      <c r="R34" s="227" t="n">
        <f aca="false">R32+R31</f>
        <v>0</v>
      </c>
      <c r="S34" s="170"/>
    </row>
    <row r="35" s="1" customFormat="true" ht="33" hidden="false" customHeight="true" outlineLevel="0" collapsed="false">
      <c r="A35" s="113" t="s">
        <v>79</v>
      </c>
      <c r="B35" s="182"/>
      <c r="C35" s="182"/>
      <c r="D35" s="182"/>
      <c r="E35" s="182"/>
      <c r="F35" s="202"/>
      <c r="G35" s="114" t="s">
        <v>80</v>
      </c>
      <c r="H35" s="182"/>
      <c r="I35" s="182"/>
      <c r="J35" s="182"/>
      <c r="K35" s="182"/>
      <c r="L35" s="72" t="s">
        <v>86</v>
      </c>
      <c r="M35" s="180"/>
      <c r="N35" s="74" t="s">
        <v>87</v>
      </c>
      <c r="O35" s="78"/>
      <c r="P35" s="179"/>
      <c r="Q35" s="179"/>
      <c r="R35" s="228"/>
      <c r="S35" s="183"/>
    </row>
    <row r="36" s="1" customFormat="true" ht="20.25" hidden="false" customHeight="true" outlineLevel="0" collapsed="false">
      <c r="A36" s="132" t="s">
        <v>12</v>
      </c>
      <c r="B36" s="217"/>
      <c r="C36" s="217"/>
      <c r="D36" s="217"/>
      <c r="E36" s="217"/>
      <c r="F36" s="196"/>
      <c r="G36" s="229"/>
      <c r="H36" s="217"/>
      <c r="I36" s="217"/>
      <c r="J36" s="217"/>
      <c r="K36" s="217"/>
      <c r="L36" s="79" t="s">
        <v>88</v>
      </c>
      <c r="M36" s="85" t="s">
        <v>125</v>
      </c>
      <c r="N36" s="95"/>
      <c r="O36" s="182"/>
      <c r="P36" s="95"/>
      <c r="Q36" s="121"/>
      <c r="R36" s="83" t="n">
        <v>0</v>
      </c>
      <c r="S36" s="197"/>
    </row>
    <row r="37" s="1" customFormat="true" ht="19.5" hidden="false" customHeight="true" outlineLevel="0" collapsed="false">
      <c r="A37" s="18"/>
      <c r="B37" s="16"/>
      <c r="C37" s="16"/>
      <c r="D37" s="16"/>
      <c r="E37" s="16"/>
      <c r="F37" s="213"/>
      <c r="G37" s="230"/>
      <c r="H37" s="16"/>
      <c r="I37" s="16"/>
      <c r="J37" s="16"/>
      <c r="K37" s="16"/>
      <c r="L37" s="79" t="s">
        <v>90</v>
      </c>
      <c r="M37" s="85" t="s">
        <v>91</v>
      </c>
      <c r="N37" s="95"/>
      <c r="O37" s="182"/>
      <c r="P37" s="95"/>
      <c r="Q37" s="121"/>
      <c r="R37" s="83" t="n">
        <v>0</v>
      </c>
      <c r="S37" s="197"/>
    </row>
    <row r="38" s="1" customFormat="true" ht="19.5" hidden="false" customHeight="true" outlineLevel="0" collapsed="false">
      <c r="A38" s="133" t="s">
        <v>79</v>
      </c>
      <c r="B38" s="44"/>
      <c r="C38" s="44"/>
      <c r="D38" s="44"/>
      <c r="E38" s="44"/>
      <c r="F38" s="231"/>
      <c r="G38" s="135" t="s">
        <v>80</v>
      </c>
      <c r="H38" s="44"/>
      <c r="I38" s="44"/>
      <c r="J38" s="44"/>
      <c r="K38" s="44"/>
      <c r="L38" s="99" t="s">
        <v>92</v>
      </c>
      <c r="M38" s="100" t="s">
        <v>126</v>
      </c>
      <c r="N38" s="206"/>
      <c r="O38" s="232"/>
      <c r="P38" s="206"/>
      <c r="Q38" s="207"/>
      <c r="R38" s="101" t="n">
        <v>0</v>
      </c>
      <c r="S38" s="233"/>
    </row>
  </sheetData>
  <mergeCells count="13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H15:I15"/>
    <mergeCell ref="B28:D28"/>
    <mergeCell ref="M34:P34"/>
  </mergeCells>
  <printOptions headings="false" gridLines="false" gridLinesSet="true" horizontalCentered="true" verticalCentered="false"/>
  <pageMargins left="0.39375" right="0.39375" top="0.7875" bottom="0.7875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LibreOffice/6.1.4.2$MacOSX_X86_64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2019-06-04T06:38:15Z</dcterms:created>
  <dc:creator>Voros</dc:creator>
  <dc:description/>
  <dc:language>sk-SK</dc:language>
  <cp:lastModifiedBy>kopjak</cp:lastModifiedBy>
  <cp:lastPrinted>2019-06-28T12:14:46Z</cp:lastPrinted>
  <dcterms:modified xsi:type="dcterms:W3CDTF">2019-07-08T12:39:03Z</dcterms:modified>
  <cp:revision>0</cp:revision>
  <dc:subject/>
  <dc:title/>
</cp:coreProperties>
</file>